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31 富里市▲\"/>
    </mc:Choice>
  </mc:AlternateContent>
  <xr:revisionPtr revIDLastSave="0" documentId="13_ncr:1_{D3BD1649-3ACE-4174-A14F-129743DEA9FA}"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<sst xmlns="http://schemas.openxmlformats.org/spreadsheetml/2006/main" count="1118" uniqueCount="560">
  <si>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</si>
  <si>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</si>
  <si>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</si>
  <si>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</si>
  <si>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</si>
  <si>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</si>
  <si>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</si>
  <si>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</si>
  <si>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</si>
  <si>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</si>
  <si>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</si>
  <si>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</si>
  <si>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</si>
  <si>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</si>
  <si>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</si>
  <si>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</si>
  <si>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</si>
  <si>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</si>
  <si>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</si>
  <si>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</si>
  <si>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</si>
  <si>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</si>
  <si>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</si>
  <si>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</si>
  <si>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</si>
  <si>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</si>
  <si>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</si>
  <si>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</si>
  <si>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</si>
  <si>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</si>
  <si>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</si>
  <si>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</si>
  <si>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</si>
  <si>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</si>
  <si>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</si>
  <si>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</si>
  <si>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</si>
  <si>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</si>
  <si>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</si>
  <si>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</si>
  <si>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</si>
  <si>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</si>
  <si>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</si>
  <si>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</si>
  <si>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</si>
  <si>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</si>
  <si>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</si>
  <si>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</si>
  <si>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</si>
  <si>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</si>
  <si>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</si>
  <si>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</si>
  <si>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</si>
  <si>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</si>
  <si>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</si>
  <si>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</si>
  <si>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</si>
  <si>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</si>
  <si>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</si>
  <si>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</si>
  <si>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</si>
  <si>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</si>
  <si>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</si>
  <si>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</si>
  <si>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</si>
  <si>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</si>
  <si>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</si>
  <si>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</si>
  <si>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</si>
  <si>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</si>
  <si>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</si>
  <si>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</si>
  <si>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</si>
  <si>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</si>
  <si>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</si>
  <si>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</si>
  <si>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</si>
  <si>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</si>
  <si>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</si>
  <si>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</si>
  <si>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</si>
  <si>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</si>
  <si>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</si>
  <si>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</si>
  <si>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</si>
  <si>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</si>
  <si>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</si>
  <si>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</si>
  <si>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</si>
  <si>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</si>
  <si>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</si>
  <si>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</si>
  <si>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</si>
  <si>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</si>
  <si>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富里市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</si>
  <si>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</si>
  <si>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</si>
  <si>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</si>
  <si>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</si>
  <si>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</si>
  <si>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</si>
  <si>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</si>
  <si>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</si>
  <si>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</si>
  <si>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</si>
  <si>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</si>
  <si>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</si>
  <si>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</si>
  <si>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</si>
  <si>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</si>
  <si>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</si>
  <si>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</si>
  <si>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</si>
  <si>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</si>
  <si>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</si>
  <si>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</si>
  <si>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</si>
  <si>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</si>
  <si>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</si>
  <si>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</si>
  <si>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</si>
  <si>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</si>
  <si>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</si>
  <si>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</si>
  <si>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</si>
  <si>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</si>
  <si>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</si>
  <si>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</si>
  <si>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</si>
  <si>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</si>
  <si>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</si>
  <si>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</si>
  <si>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</si>
  <si>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</si>
  <si>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</si>
  <si>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</si>
  <si>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</si>
  <si>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</si>
  <si>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</si>
  <si>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</si>
  <si>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</si>
  <si>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</si>
  <si>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</si>
  <si>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</si>
  <si>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</si>
  <si>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</si>
  <si>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</si>
  <si>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</si>
  <si>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</si>
  <si>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</si>
  <si>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</si>
  <si>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</si>
  <si>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</si>
  <si>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</si>
  <si>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</si>
  <si>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</si>
  <si>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</si>
  <si>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</si>
  <si>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</si>
  <si>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</si>
  <si>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</si>
  <si>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</si>
  <si>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</si>
  <si>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</si>
  <si>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</si>
  <si>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</si>
  <si>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</si>
  <si>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</si>
  <si>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</si>
  <si>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</si>
  <si>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</si>
  <si>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</si>
  <si>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</si>
  <si>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</si>
  <si>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</si>
  <si>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</si>
  <si>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</si>
  <si>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</si>
  <si>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</si>
  <si>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</si>
  <si>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</si>
  <si>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</si>
  <si>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</si>
  <si>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</si>
  <si>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</si>
  <si>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</si>
  <si>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</si>
  <si>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</si>
  <si>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</si>
  <si>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</si>
  <si>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</si>
  <si>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</si>
  <si>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</si>
  <si>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</si>
  <si>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</si>
  <si>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</si>
  <si>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</si>
  <si>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</si>
  <si>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</si>
  <si>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</si>
  <si>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</si>
  <si>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</si>
  <si>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</si>
  <si>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千葉県富里市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</si>
  <si>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</si>
  <si>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</si>
  <si>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</si>
  <si>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</si>
  <si>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</si>
  <si>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</si>
  <si>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</si>
  <si>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</si>
  <si>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</si>
  <si>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</si>
  <si>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</si>
  <si>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</si>
  <si>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</si>
  <si>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</si>
  <si>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</si>
  <si>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</si>
  <si>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</si>
  <si>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</si>
  <si>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</si>
  <si>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</si>
  <si>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</si>
  <si>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</si>
  <si>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</si>
  <si>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</si>
  <si>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</si>
  <si>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</si>
  <si>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</si>
  <si>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</si>
  <si>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</si>
  <si>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</si>
  <si>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</si>
  <si>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</si>
  <si>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</si>
  <si>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</si>
  <si>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</si>
  <si>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</si>
  <si>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</si>
  <si>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</si>
  <si>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</si>
  <si>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</si>
  <si>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</si>
  <si>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</si>
  <si>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</si>
  <si>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</si>
  <si>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</si>
  <si>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</si>
  <si>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</si>
  <si>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</si>
  <si>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</si>
  <si>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</si>
  <si>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</si>
  <si>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</si>
  <si>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</si>
  <si>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</si>
  <si>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</si>
  <si>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</si>
  <si>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</si>
  <si>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</si>
  <si>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</si>
  <si>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</si>
  <si>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</si>
  <si>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</si>
  <si>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</si>
  <si>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</si>
  <si>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</si>
  <si>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</si>
  <si>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</si>
  <si>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</si>
  <si>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</si>
  <si>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</si>
  <si>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</si>
  <si>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</si>
  <si>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</si>
  <si>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</si>
  <si>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</si>
  <si>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</si>
  <si>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</si>
  <si>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</si>
  <si>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</si>
  <si>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</si>
  <si>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</si>
  <si>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</si>
  <si>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</si>
  <si>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</si>
  <si>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</si>
  <si>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</si>
  <si>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</si>
  <si>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</si>
  <si>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</si>
  <si>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</si>
  <si>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</si>
  <si>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</si>
  <si>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</si>
  <si>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</si>
  <si>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</si>
  <si>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</si>
  <si>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</si>
  <si>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</si>
  <si>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</si>
  <si>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</si>
  <si>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</si>
  <si>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</si>
  <si>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</si>
  <si>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</si>
  <si>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</si>
  <si>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</si>
  <si>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</si>
  <si>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</si>
  <si>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</si>
  <si>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</si>
  <si>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</si>
  <si>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</si>
  <si>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</si>
  <si>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</si>
  <si>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</si>
  <si>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</si>
  <si>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</si>
  <si>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</si>
  <si>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</si>
  <si>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</si>
  <si>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</si>
  <si>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</si>
  <si>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</si>
  <si>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</si>
  <si>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</si>
  <si>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</si>
  <si>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</si>
  <si>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</si>
  <si>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</si>
  <si>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</si>
  <si>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</si>
  <si>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</si>
  <si>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</si>
  <si>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</si>
  <si>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</si>
  <si>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</si>
  <si>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</si>
  <si>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</si>
  <si>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</si>
  <si>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</si>
  <si>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</si>
  <si>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</si>
  <si>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</si>
  <si>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</si>
  <si>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</si>
  <si>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</si>
  <si>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</si>
  <si>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</si>
  <si>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</si>
  <si>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</si>
  <si>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千葉県富里市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</si>
  <si>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</si>
  <si>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</si>
  <si>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</si>
  <si>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</si>
  <si>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</si>
  <si>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</si>
  <si>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</si>
  <si>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</si>
  <si>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</si>
  <si>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</si>
  <si>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</si>
  <si>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</si>
  <si>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</si>
  <si>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</si>
  <si>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</si>
  <si>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</si>
  <si>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</si>
  <si>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</si>
  <si>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</si>
  <si>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</si>
  <si>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</si>
  <si>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</si>
  <si>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</si>
  <si>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</si>
  <si>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</si>
  <si>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</si>
  <si>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</si>
  <si>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</si>
  <si>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</si>
  <si>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</si>
  <si>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</si>
  <si>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</si>
  <si>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</si>
  <si>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</si>
  <si>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</si>
  <si>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</si>
  <si>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</si>
  <si>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</si>
  <si>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</si>
  <si>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</si>
  <si>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</si>
  <si>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</si>
  <si>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</si>
  <si>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</si>
  <si>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</si>
  <si>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</si>
  <si>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</si>
  <si>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</si>
  <si>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</si>
  <si>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</si>
  <si>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</si>
  <si>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</si>
  <si>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</si>
  <si>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</si>
  <si>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</si>
  <si>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</si>
  <si>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</si>
  <si>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</si>
  <si>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</si>
  <si>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</si>
  <si>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</si>
  <si>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</si>
  <si>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</si>
  <si>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</si>
  <si>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</si>
  <si>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</si>
  <si>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</si>
  <si>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</si>
  <si>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</si>
  <si>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</si>
  <si>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</si>
  <si>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</si>
  <si>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</si>
  <si>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</si>
  <si>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</si>
  <si>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</si>
  <si>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</si>
  <si>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</si>
  <si>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</si>
  <si>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</si>
  <si>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</si>
  <si>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</si>
  <si>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</si>
  <si>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</si>
  <si>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</si>
  <si>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</si>
  <si>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</si>
  <si>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</si>
  <si>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</si>
  <si>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</si>
  <si>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</si>
  <si>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</si>
  <si>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</si>
  <si>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</si>
  <si>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</si>
  <si>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</si>
  <si>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</si>
  <si>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</si>
  <si>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</si>
  <si>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</si>
  <si>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</si>
  <si>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</si>
  <si>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</si>
  <si>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</si>
  <si>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</si>
  <si>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</si>
  <si>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</si>
  <si>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</si>
  <si>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</si>
  <si>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</si>
  <si>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</si>
  <si>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</si>
  <si>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</si>
  <si>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</si>
  <si>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</si>
  <si>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</si>
  <si>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</si>
  <si>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</si>
  <si>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</si>
  <si>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</si>
  <si>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</si>
  <si>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</si>
  <si>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</si>
  <si>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</si>
  <si>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</si>
  <si>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</si>
  <si>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</si>
  <si>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</si>
  <si>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</si>
  <si>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</si>
  <si>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</si>
  <si>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</si>
  <si>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</si>
  <si>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</si>
  <si>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</si>
  <si>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</si>
  <si>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</si>
  <si>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</si>
  <si>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</si>
  <si>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</si>
  <si>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</si>
  <si>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</si>
  <si>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</si>
  <si>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</si>
  <si>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</si>
  <si>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</si>
  <si>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</si>
  <si>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</si>
  <si>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</si>
  <si>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</si>
  <si>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</si>
  <si>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</si>
  <si>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</si>
  <si>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</si>
  <si>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</si>
  <si>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</si>
  <si>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</si>
  <si>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</si>
  <si>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</si>
  <si>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</si>
  <si>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</si>
  <si>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</si>
  <si>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</si>
  <si>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</si>
  <si>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</si>
  <si>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</si>
  <si>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</si>
  <si>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</si>
  <si>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</si>
  <si>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</si>
  <si>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</si>
  <si>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</si>
  <si>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</si>
  <si>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</si>
  <si>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2.20</t>
  </si>
  <si>
    <t>▲ 0.25</t>
  </si>
  <si>
    <t>一般会計</t>
  </si>
  <si>
    <t>水道事業会計</t>
  </si>
  <si>
    <t>下水道事業会計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</si>
  <si>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</si>
  <si>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</si>
  <si>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</si>
  <si>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</si>
  <si>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</si>
  <si>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</si>
  <si>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</si>
  <si>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</si>
  <si>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</si>
  <si>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</si>
  <si>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</si>
  <si>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</si>
  <si>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</si>
  <si>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</si>
  <si>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</si>
  <si>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印旛衛生施設管理組合（一般会計）</t>
    <rPh sb="11" eb="13">
      <t>イッパン</t>
    </rPh>
    <rPh sb="13" eb="15">
      <t>カイケイ</t>
    </rPh>
    <phoneticPr fontId="38"/>
  </si>
  <si>
    <t>印旛郡市広域市町村圏事務組合（一般会計）</t>
    <rPh sb="15" eb="17">
      <t>イッパン</t>
    </rPh>
    <rPh sb="17" eb="19">
      <t>カイケイ</t>
    </rPh>
    <phoneticPr fontId="38"/>
  </si>
  <si>
    <t>印旛郡市広域市町村圏事務組合（水道用水供給事業会計）</t>
    <rPh sb="15" eb="17">
      <t>スイドウ</t>
    </rPh>
    <rPh sb="17" eb="19">
      <t>ヨウスイ</t>
    </rPh>
    <rPh sb="19" eb="21">
      <t>キョウキュウ</t>
    </rPh>
    <rPh sb="21" eb="23">
      <t>ジギョウ</t>
    </rPh>
    <rPh sb="23" eb="25">
      <t>カイケイ</t>
    </rPh>
    <phoneticPr fontId="38"/>
  </si>
  <si>
    <t>千葉県後期高齢者医療広域連合（一般会計）</t>
  </si>
  <si>
    <t>千葉県後期高齢者医療広域連合（後期高齢者医療特別会計）</t>
  </si>
  <si>
    <t>ふるさと応援基金</t>
    <rPh sb="4" eb="8">
      <t>オウエンキキン</t>
    </rPh>
    <phoneticPr fontId="38"/>
  </si>
  <si>
    <t>庁舎整備基金</t>
  </si>
  <si>
    <t>教育施設整備基金</t>
  </si>
  <si>
    <t>公共施設整備基金</t>
  </si>
  <si>
    <t>富里市安全なまちづくり基金</t>
    <rPh sb="0" eb="3">
      <t>トミサトシ</t>
    </rPh>
    <rPh sb="3" eb="5">
      <t>アンゼン</t>
    </rPh>
    <rPh sb="11" eb="13">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</si>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</sst>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4D56-4F48-A4AF-F038B965B4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29985</c:v>
                </c:pt>
                <c:pt idx="1">
                  <c:v>30294</c:v>
                </c:pt>
                <c:pt idx="2">
                  <c:v>22416</c:v>
                </c:pt>
                <c:pt idx="3">
                  <c:v>16342</c:v>
                </c:pt>
                <c:pt idx="4">
                  <c:v>25017</c:v>
                </c:pt>
              </c:numCache>
            </c:numRef>
          </c:val>
          <c:smooth val="0"/>
          <c:extLst>
            <c:ext xmlns:c16="http://schemas.microsoft.com/office/drawing/2014/chart" uri="{C3380CC4-5D6E-409C-BE32-E72D297353CC}">
              <c16:uniqueId val="{00000001-4D56-4F48-A4AF-F038B965B4B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9.2100000000000009</c:v>
                </c:pt>
                <c:pt idx="1">
                  <c:v>11.36</c:v>
                </c:pt>
                <c:pt idx="2">
                  <c:v>9.15</c:v>
                </c:pt>
                <c:pt idx="3">
                  <c:v>5.74</c:v>
                </c:pt>
                <c:pt idx="4">
                  <c:v>8.26</c:v>
                </c:pt>
              </c:numCache>
            </c:numRef>
          </c:val>
          <c:extLst>
            <c:ext xmlns:c16="http://schemas.microsoft.com/office/drawing/2014/chart" uri="{C3380CC4-5D6E-409C-BE32-E72D297353CC}">
              <c16:uniqueId val="{00000000-DFD8-437D-A87F-E9C50BCE15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12.63</c:v>
                </c:pt>
                <c:pt idx="1">
                  <c:v>19.46</c:v>
                </c:pt>
                <c:pt idx="2">
                  <c:v>20.059999999999999</c:v>
                </c:pt>
                <c:pt idx="3">
                  <c:v>22.66</c:v>
                </c:pt>
                <c:pt idx="4">
                  <c:v>19.22</c:v>
                </c:pt>
              </c:numCache>
            </c:numRef>
          </c:val>
          <c:extLst>
            <c:ext xmlns:c16="http://schemas.microsoft.com/office/drawing/2014/chart" uri="{C3380CC4-5D6E-409C-BE32-E72D297353CC}">
              <c16:uniqueId val="{00000001-DFD8-437D-A87F-E9C50BCE15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6.52</c:v>
                </c:pt>
                <c:pt idx="1">
                  <c:v>10.27</c:v>
                </c:pt>
                <c:pt idx="2">
                  <c:v>-2.2000000000000002</c:v>
                </c:pt>
                <c:pt idx="3">
                  <c:v>-0.25</c:v>
                </c:pt>
                <c:pt idx="4">
                  <c:v>0.18</c:v>
                </c:pt>
              </c:numCache>
            </c:numRef>
          </c:val>
          <c:smooth val="0"/>
          <c:extLst>
            <c:ext xmlns:c16="http://schemas.microsoft.com/office/drawing/2014/chart" uri="{C3380CC4-5D6E-409C-BE32-E72D297353CC}">
              <c16:uniqueId val="{00000002-DFD8-437D-A87F-E9C50BCE15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813-4E37-B452-E7BDDBFCE8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13-4E37-B452-E7BDDBFCE8A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813-4E37-B452-E7BDDBFCE8A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813-4E37-B452-E7BDDBFCE8A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0.02</c:v>
                </c:pt>
                <c:pt idx="4">
                  <c:v>#N/A</c:v>
                </c:pt>
                <c:pt idx="5">
                  <c:v>0.01</c:v>
                </c:pt>
                <c:pt idx="6">
                  <c:v>#N/A</c:v>
                </c:pt>
                <c:pt idx="7">
                  <c:v>0.02</c:v>
                </c:pt>
                <c:pt idx="8">
                  <c:v>#N/A</c:v>
                </c:pt>
                <c:pt idx="9">
                  <c:v>0.06</c:v>
                </c:pt>
              </c:numCache>
            </c:numRef>
          </c:val>
          <c:extLst>
            <c:ext xmlns:c16="http://schemas.microsoft.com/office/drawing/2014/chart" uri="{C3380CC4-5D6E-409C-BE32-E72D297353CC}">
              <c16:uniqueId val="{00000004-C813-4E37-B452-E7BDDBFCE8A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0.44</c:v>
                </c:pt>
                <c:pt idx="4">
                  <c:v>#N/A</c:v>
                </c:pt>
                <c:pt idx="5">
                  <c:v>0.47</c:v>
                </c:pt>
                <c:pt idx="6">
                  <c:v>#N/A</c:v>
                </c:pt>
                <c:pt idx="7">
                  <c:v>0.52</c:v>
                </c:pt>
                <c:pt idx="8">
                  <c:v>#N/A</c:v>
                </c:pt>
                <c:pt idx="9">
                  <c:v>0.57999999999999996</c:v>
                </c:pt>
              </c:numCache>
            </c:numRef>
          </c:val>
          <c:extLst>
            <c:ext xmlns:c16="http://schemas.microsoft.com/office/drawing/2014/chart" uri="{C3380CC4-5D6E-409C-BE32-E72D297353CC}">
              <c16:uniqueId val="{00000005-C813-4E37-B452-E7BDDBFCE8A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1.75</c:v>
                </c:pt>
                <c:pt idx="2">
                  <c:v>#N/A</c:v>
                </c:pt>
                <c:pt idx="3">
                  <c:v>0.99</c:v>
                </c:pt>
                <c:pt idx="4">
                  <c:v>#N/A</c:v>
                </c:pt>
                <c:pt idx="5">
                  <c:v>0.84</c:v>
                </c:pt>
                <c:pt idx="6">
                  <c:v>#N/A</c:v>
                </c:pt>
                <c:pt idx="7">
                  <c:v>0.47</c:v>
                </c:pt>
                <c:pt idx="8">
                  <c:v>#N/A</c:v>
                </c:pt>
                <c:pt idx="9">
                  <c:v>0.64</c:v>
                </c:pt>
              </c:numCache>
            </c:numRef>
          </c:val>
          <c:extLst>
            <c:ext xmlns:c16="http://schemas.microsoft.com/office/drawing/2014/chart" uri="{C3380CC4-5D6E-409C-BE32-E72D297353CC}">
              <c16:uniqueId val="{00000006-C813-4E37-B452-E7BDDBFCE8A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1.34</c:v>
                </c:pt>
                <c:pt idx="2">
                  <c:v>#N/A</c:v>
                </c:pt>
                <c:pt idx="3">
                  <c:v>1.46</c:v>
                </c:pt>
                <c:pt idx="4">
                  <c:v>#N/A</c:v>
                </c:pt>
                <c:pt idx="5">
                  <c:v>2.13</c:v>
                </c:pt>
                <c:pt idx="6">
                  <c:v>#N/A</c:v>
                </c:pt>
                <c:pt idx="7">
                  <c:v>2.58</c:v>
                </c:pt>
                <c:pt idx="8">
                  <c:v>#N/A</c:v>
                </c:pt>
                <c:pt idx="9">
                  <c:v>3.11</c:v>
                </c:pt>
              </c:numCache>
            </c:numRef>
          </c:val>
          <c:extLst>
            <c:ext xmlns:c16="http://schemas.microsoft.com/office/drawing/2014/chart" uri="{C3380CC4-5D6E-409C-BE32-E72D297353CC}">
              <c16:uniqueId val="{00000007-C813-4E37-B452-E7BDDBFCE8A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9.24</c:v>
                </c:pt>
                <c:pt idx="2">
                  <c:v>#N/A</c:v>
                </c:pt>
                <c:pt idx="3">
                  <c:v>8.44</c:v>
                </c:pt>
                <c:pt idx="4">
                  <c:v>#N/A</c:v>
                </c:pt>
                <c:pt idx="5">
                  <c:v>8.35</c:v>
                </c:pt>
                <c:pt idx="6">
                  <c:v>#N/A</c:v>
                </c:pt>
                <c:pt idx="7">
                  <c:v>7.97</c:v>
                </c:pt>
                <c:pt idx="8">
                  <c:v>#N/A</c:v>
                </c:pt>
                <c:pt idx="9">
                  <c:v>7.97</c:v>
                </c:pt>
              </c:numCache>
            </c:numRef>
          </c:val>
          <c:extLst>
            <c:ext xmlns:c16="http://schemas.microsoft.com/office/drawing/2014/chart" uri="{C3380CC4-5D6E-409C-BE32-E72D297353CC}">
              <c16:uniqueId val="{00000008-C813-4E37-B452-E7BDDBFCE8A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9.1999999999999993</c:v>
                </c:pt>
                <c:pt idx="2">
                  <c:v>#N/A</c:v>
                </c:pt>
                <c:pt idx="3">
                  <c:v>11.35</c:v>
                </c:pt>
                <c:pt idx="4">
                  <c:v>#N/A</c:v>
                </c:pt>
                <c:pt idx="5">
                  <c:v>9.14</c:v>
                </c:pt>
                <c:pt idx="6">
                  <c:v>#N/A</c:v>
                </c:pt>
                <c:pt idx="7">
                  <c:v>5.74</c:v>
                </c:pt>
                <c:pt idx="8">
                  <c:v>#N/A</c:v>
                </c:pt>
                <c:pt idx="9">
                  <c:v>8.26</c:v>
                </c:pt>
              </c:numCache>
            </c:numRef>
          </c:val>
          <c:extLst>
            <c:ext xmlns:c16="http://schemas.microsoft.com/office/drawing/2014/chart" uri="{C3380CC4-5D6E-409C-BE32-E72D297353CC}">
              <c16:uniqueId val="{00000009-C813-4E37-B452-E7BDDBFCE8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1285</c:v>
                </c:pt>
                <c:pt idx="5">
                  <c:v>1259</c:v>
                </c:pt>
                <c:pt idx="8">
                  <c:v>1213</c:v>
                </c:pt>
                <c:pt idx="11">
                  <c:v>1267</c:v>
                </c:pt>
                <c:pt idx="14">
                  <c:v>1173</c:v>
                </c:pt>
              </c:numCache>
            </c:numRef>
          </c:val>
          <c:extLst>
            <c:ext xmlns:c16="http://schemas.microsoft.com/office/drawing/2014/chart" uri="{C3380CC4-5D6E-409C-BE32-E72D297353CC}">
              <c16:uniqueId val="{00000000-A238-44C7-8C4F-A04A4604C5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38-44C7-8C4F-A04A4604C5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238-44C7-8C4F-A04A4604C5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38-44C7-8C4F-A04A4604C5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208</c:v>
                </c:pt>
                <c:pt idx="3">
                  <c:v>187</c:v>
                </c:pt>
                <c:pt idx="6">
                  <c:v>168</c:v>
                </c:pt>
                <c:pt idx="9">
                  <c:v>176</c:v>
                </c:pt>
                <c:pt idx="12">
                  <c:v>149</c:v>
                </c:pt>
              </c:numCache>
            </c:numRef>
          </c:val>
          <c:extLst>
            <c:ext xmlns:c16="http://schemas.microsoft.com/office/drawing/2014/chart" uri="{C3380CC4-5D6E-409C-BE32-E72D297353CC}">
              <c16:uniqueId val="{00000004-A238-44C7-8C4F-A04A4604C5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38-44C7-8C4F-A04A4604C5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38-44C7-8C4F-A04A4604C5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1715</c:v>
                </c:pt>
                <c:pt idx="3">
                  <c:v>1713</c:v>
                </c:pt>
                <c:pt idx="6">
                  <c:v>1700</c:v>
                </c:pt>
                <c:pt idx="9">
                  <c:v>1685</c:v>
                </c:pt>
                <c:pt idx="12">
                  <c:v>1626</c:v>
                </c:pt>
              </c:numCache>
            </c:numRef>
          </c:val>
          <c:extLst>
            <c:ext xmlns:c16="http://schemas.microsoft.com/office/drawing/2014/chart" uri="{C3380CC4-5D6E-409C-BE32-E72D297353CC}">
              <c16:uniqueId val="{00000007-A238-44C7-8C4F-A04A4604C5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638</c:v>
                </c:pt>
                <c:pt idx="2">
                  <c:v>#N/A</c:v>
                </c:pt>
                <c:pt idx="3">
                  <c:v>#N/A</c:v>
                </c:pt>
                <c:pt idx="4">
                  <c:v>641</c:v>
                </c:pt>
                <c:pt idx="5">
                  <c:v>#N/A</c:v>
                </c:pt>
                <c:pt idx="6">
                  <c:v>#N/A</c:v>
                </c:pt>
                <c:pt idx="7">
                  <c:v>655</c:v>
                </c:pt>
                <c:pt idx="8">
                  <c:v>#N/A</c:v>
                </c:pt>
                <c:pt idx="9">
                  <c:v>#N/A</c:v>
                </c:pt>
                <c:pt idx="10">
                  <c:v>594</c:v>
                </c:pt>
                <c:pt idx="11">
                  <c:v>#N/A</c:v>
                </c:pt>
                <c:pt idx="12">
                  <c:v>#N/A</c:v>
                </c:pt>
                <c:pt idx="13">
                  <c:v>602</c:v>
                </c:pt>
                <c:pt idx="14">
                  <c:v>#N/A</c:v>
                </c:pt>
              </c:numCache>
            </c:numRef>
          </c:val>
          <c:smooth val="0"/>
          <c:extLst>
            <c:ext xmlns:c16="http://schemas.microsoft.com/office/drawing/2014/chart" uri="{C3380CC4-5D6E-409C-BE32-E72D297353CC}">
              <c16:uniqueId val="{00000008-A238-44C7-8C4F-A04A4604C5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11835</c:v>
                </c:pt>
                <c:pt idx="5">
                  <c:v>11595</c:v>
                </c:pt>
                <c:pt idx="8">
                  <c:v>10927</c:v>
                </c:pt>
                <c:pt idx="11">
                  <c:v>10165</c:v>
                </c:pt>
                <c:pt idx="14">
                  <c:v>9322</c:v>
                </c:pt>
              </c:numCache>
            </c:numRef>
          </c:val>
          <c:extLst>
            <c:ext xmlns:c16="http://schemas.microsoft.com/office/drawing/2014/chart" uri="{C3380CC4-5D6E-409C-BE32-E72D297353CC}">
              <c16:uniqueId val="{00000000-6D73-4CF2-B0F5-B23254BE4E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1498</c:v>
                </c:pt>
                <c:pt idx="5">
                  <c:v>1343</c:v>
                </c:pt>
                <c:pt idx="8">
                  <c:v>1104</c:v>
                </c:pt>
                <c:pt idx="11">
                  <c:v>1076</c:v>
                </c:pt>
                <c:pt idx="14">
                  <c:v>920</c:v>
                </c:pt>
              </c:numCache>
            </c:numRef>
          </c:val>
          <c:extLst>
            <c:ext xmlns:c16="http://schemas.microsoft.com/office/drawing/2014/chart" uri="{C3380CC4-5D6E-409C-BE32-E72D297353CC}">
              <c16:uniqueId val="{00000001-6D73-4CF2-B0F5-B23254BE4E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3997</c:v>
                </c:pt>
                <c:pt idx="5">
                  <c:v>5117</c:v>
                </c:pt>
                <c:pt idx="8">
                  <c:v>5753</c:v>
                </c:pt>
                <c:pt idx="11">
                  <c:v>6027</c:v>
                </c:pt>
                <c:pt idx="14">
                  <c:v>5306</c:v>
                </c:pt>
              </c:numCache>
            </c:numRef>
          </c:val>
          <c:extLst>
            <c:ext xmlns:c16="http://schemas.microsoft.com/office/drawing/2014/chart" uri="{C3380CC4-5D6E-409C-BE32-E72D297353CC}">
              <c16:uniqueId val="{00000002-6D73-4CF2-B0F5-B23254BE4E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73-4CF2-B0F5-B23254BE4E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73-4CF2-B0F5-B23254BE4E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73-4CF2-B0F5-B23254BE4E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2249</c:v>
                </c:pt>
                <c:pt idx="3">
                  <c:v>2307</c:v>
                </c:pt>
                <c:pt idx="6">
                  <c:v>2452</c:v>
                </c:pt>
                <c:pt idx="9">
                  <c:v>2636</c:v>
                </c:pt>
                <c:pt idx="12">
                  <c:v>2720</c:v>
                </c:pt>
              </c:numCache>
            </c:numRef>
          </c:val>
          <c:extLst>
            <c:ext xmlns:c16="http://schemas.microsoft.com/office/drawing/2014/chart" uri="{C3380CC4-5D6E-409C-BE32-E72D297353CC}">
              <c16:uniqueId val="{00000006-6D73-4CF2-B0F5-B23254BE4E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D73-4CF2-B0F5-B23254BE4E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1480</c:v>
                </c:pt>
                <c:pt idx="3">
                  <c:v>1426</c:v>
                </c:pt>
                <c:pt idx="6">
                  <c:v>1344</c:v>
                </c:pt>
                <c:pt idx="9">
                  <c:v>1297</c:v>
                </c:pt>
                <c:pt idx="12">
                  <c:v>1323</c:v>
                </c:pt>
              </c:numCache>
            </c:numRef>
          </c:val>
          <c:extLst>
            <c:ext xmlns:c16="http://schemas.microsoft.com/office/drawing/2014/chart" uri="{C3380CC4-5D6E-409C-BE32-E72D297353CC}">
              <c16:uniqueId val="{00000008-6D73-4CF2-B0F5-B23254BE4E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1186</c:v>
                </c:pt>
                <c:pt idx="3">
                  <c:v>761</c:v>
                </c:pt>
                <c:pt idx="6">
                  <c:v>760</c:v>
                </c:pt>
                <c:pt idx="9">
                  <c:v>709</c:v>
                </c:pt>
                <c:pt idx="12">
                  <c:v>658</c:v>
                </c:pt>
              </c:numCache>
            </c:numRef>
          </c:val>
          <c:extLst>
            <c:ext xmlns:c16="http://schemas.microsoft.com/office/drawing/2014/chart" uri="{C3380CC4-5D6E-409C-BE32-E72D297353CC}">
              <c16:uniqueId val="{00000009-6D73-4CF2-B0F5-B23254BE4E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14542</c:v>
                </c:pt>
                <c:pt idx="3">
                  <c:v>14034</c:v>
                </c:pt>
                <c:pt idx="6">
                  <c:v>12832</c:v>
                </c:pt>
                <c:pt idx="9">
                  <c:v>11515</c:v>
                </c:pt>
                <c:pt idx="12">
                  <c:v>10297</c:v>
                </c:pt>
              </c:numCache>
            </c:numRef>
          </c:val>
          <c:extLst>
            <c:ext xmlns:c16="http://schemas.microsoft.com/office/drawing/2014/chart" uri="{C3380CC4-5D6E-409C-BE32-E72D297353CC}">
              <c16:uniqueId val="{0000000A-6D73-4CF2-B0F5-B23254BE4E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2128</c:v>
                </c:pt>
                <c:pt idx="2">
                  <c:v>#N/A</c:v>
                </c:pt>
                <c:pt idx="3">
                  <c:v>#N/A</c:v>
                </c:pt>
                <c:pt idx="4">
                  <c:v>472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D73-4CF2-B0F5-B23254BE4E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2029</c:v>
                </c:pt>
                <c:pt idx="1">
                  <c:v>2336</c:v>
                </c:pt>
                <c:pt idx="2">
                  <c:v>2061</c:v>
                </c:pt>
              </c:numCache>
            </c:numRef>
          </c:val>
          <c:extLst>
            <c:ext xmlns:c16="http://schemas.microsoft.com/office/drawing/2014/chart" uri="{C3380CC4-5D6E-409C-BE32-E72D297353CC}">
              <c16:uniqueId val="{00000000-DC57-4C66-9C20-1BEA61A0F6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396</c:v>
                </c:pt>
                <c:pt idx="1">
                  <c:v>449</c:v>
                </c:pt>
                <c:pt idx="2">
                  <c:v>493</c:v>
                </c:pt>
              </c:numCache>
            </c:numRef>
          </c:val>
          <c:extLst>
            <c:ext xmlns:c16="http://schemas.microsoft.com/office/drawing/2014/chart" uri="{C3380CC4-5D6E-409C-BE32-E72D297353CC}">
              <c16:uniqueId val="{00000001-DC57-4C66-9C20-1BEA61A0F6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1278</c:v>
                </c:pt>
                <c:pt idx="1">
                  <c:v>1399</c:v>
                </c:pt>
                <c:pt idx="2">
                  <c:v>1232</c:v>
                </c:pt>
              </c:numCache>
            </c:numRef>
          </c:val>
          <c:extLst>
            <c:ext xmlns:c16="http://schemas.microsoft.com/office/drawing/2014/chart" uri="{C3380CC4-5D6E-409C-BE32-E72D297353CC}">
              <c16:uniqueId val="{00000002-DC57-4C66-9C20-1BEA61A0F6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千葉県富里市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元利償還金については、令和元年度まで増加傾向にあったところ、起債抑制対策により、令和６年度においては前年比５９百万円の減となっている。</a:t>
          </a:r>
        </a:p>
        <a:p>
          <a:r>
            <a:rPr kumimoji="1" lang="ja-JP" altLang="en-US" sz="1400">
              <a:latin typeface="ＭＳ ゴシック" pitchFamily="49" charset="-128"/>
              <a:ea typeface="ＭＳ ゴシック" pitchFamily="49" charset="-128"/>
            </a:rPr>
            <a:t>　今後も、地方債の借入れと公債費の償還について、試算をしつつ、バランスの取れた地方債の借入れを行い、市債の適正化を図る。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満期一括償還地方債の償還の財源として利用していない。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千葉県富里市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将来負担額については、近年減少傾向にあり、令和６年度においても、退職手当負担見込額が増となるものの、起債の抑制などにより将来負担額全体としては前年比１，１５９百万円の減となっている。</a:t>
          </a:r>
        </a:p>
        <a:p>
          <a:r>
            <a:rPr kumimoji="1" lang="ja-JP" altLang="en-US" sz="1400">
              <a:latin typeface="ＭＳ ゴシック" pitchFamily="49" charset="-128"/>
              <a:ea typeface="ＭＳ ゴシック" pitchFamily="49" charset="-128"/>
            </a:rPr>
            <a:t>　また、充当可能財源等については、充当可能基金の減はあるものの、充当可能財源等よりも将来負担額が少なくなり、将来負担比率の分子がマイナスとなっている。</a:t>
          </a:r>
        </a:p>
        <a:p>
          <a:r>
            <a:rPr kumimoji="1" lang="ja-JP" altLang="en-US" sz="1400">
              <a:latin typeface="ＭＳ ゴシック" pitchFamily="49" charset="-128"/>
              <a:ea typeface="ＭＳ ゴシック" pitchFamily="49" charset="-128"/>
            </a:rPr>
            <a:t>　将来負担比率は改善しているものの、今後、公共施設の老朽化対策などが重なることから、起債等将来負担の設定に当たっては、市民ニーズの将来にわたる分析や事業効果について、より慎重に検討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千葉県富里市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年度間における取崩額が多かったことから２７５百万円減少した。また、教育施設整備基金は、学校施設維持管理事業への充当により１４５百万円減少した。その他、減債基金は、普通交付税が増額交付されたことに伴い、７０百万円を積み立てた。結果として基金全体では３９７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財政調整基金については、予期せぬ自然災害等に備える必要があることから、適正額として標準財政規模の１０～２０％、最低でも１５億円を堅持するよう努める。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公共施設の老朽化対策として、教育施設整備基金など計画的に積み立てられるよう努める。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・教育施設整備基金：学校等の老朽化対策に要する経費として活用し、教育施設の整備を図る。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・公共施設整備基金：道路・排水処理施設・消防施設の整備や都市計画に要する経費として活用し、公共施設の整備を図る。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・教育施設整備基金：各小中学校維持管理のための改修工事へ１４５百万円を充当したことによる減。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・公共施設整備基金：七栄新木戸地区土地区画整理事業へ３１百万円を充当したことによる減。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や庁舎等の公共施設の整備という基金の設置の趣旨に即し、取り組むべき事業の優先度の精査を行うとともに、計画的な事業の推進を図るための財源の一つとして、計画的に積み立て、後年度の老朽化対策の財源を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年度間における取崩しの額が多かったことにより減少。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大規模災害などの不測の事態に備えるため、また、年度間の財源の不均衡を調整するための基金であるため、適正額として標準財政規模の１０～２０％、最低でも１５億円を堅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増額交付に対応して、基準財政需要額の費目に「臨時財政対策債償還基金費」が創設され、「臨時財政対策債償還基金費」の算定額については、令和７年度及び令和８年度の「臨時財政対策債償還費」からそれぞれ当該算定額の２分の１に相当する額を控除することとなることから、この措置に対応し、減債基金に７０百万円を積み立て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起債抑制対策により公債費償還は逓減していくものの、今後の新規起債の状況に応じ、計画的に積立てを行う。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また、過去に借入した事業の見直しを行い、繰上償還の検討も行う。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千葉県富里市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49,999
45,688
53.88
19,433,348
18,367,240
886,044
10,722,435
10,297,029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財政力指数については、類似団体内平均値を上回っているものの、令和６年度は、基準財政需要の増大に対し、基準財政収入の伸び悩みがあったことから、前年比０．０１ポイント低下している。</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今後も社会保障関係経費の増加など、厳しい財政状況が継続することを十分に認識し、歳出の徹底的な見直しに取り組むとともに、</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歳入改革の強化に資する施策を着実に進め、更なる歳入改革を推し進める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62230</xdr:rowOff>
    </xdr:from>
    <xdr:to>
      <xdr:col>23</xdr:col>
      <xdr:colOff>133350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4058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13970</xdr:rowOff>
    </xdr:from>
    <xdr:to>
      <xdr:col>19</xdr:col>
      <xdr:colOff>133350</xdr:colOff>
      <xdr:row>37</xdr:row>
      <xdr:rowOff>62230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3576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113030</xdr:rowOff>
    </xdr:from>
    <xdr:to>
      <xdr:col>15</xdr:col>
      <xdr:colOff>82550</xdr:colOff>
      <xdr:row>37</xdr:row>
      <xdr:rowOff>13970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2852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88900</xdr:rowOff>
    </xdr:from>
    <xdr:to>
      <xdr:col>11</xdr:col>
      <xdr:colOff>31750</xdr:colOff>
      <xdr:row>36</xdr:row>
      <xdr:rowOff>113030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2611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35560</xdr:rowOff>
    </xdr:from>
    <xdr:to>
      <xdr:col>23</xdr:col>
      <xdr:colOff>184150</xdr:colOff>
      <xdr:row>37</xdr:row>
      <xdr:rowOff>137160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128287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11430</xdr:rowOff>
    </xdr:from>
    <xdr:to>
      <xdr:col>19</xdr:col>
      <xdr:colOff>184150</xdr:colOff>
      <xdr:row>37</xdr:row>
      <xdr:rowOff>113030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123207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134620</xdr:rowOff>
    </xdr:from>
    <xdr:to>
      <xdr:col>15</xdr:col>
      <xdr:colOff>133350</xdr:colOff>
      <xdr:row>37</xdr:row>
      <xdr:rowOff>64770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74947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62230</xdr:rowOff>
    </xdr:from>
    <xdr:to>
      <xdr:col>11</xdr:col>
      <xdr:colOff>82550</xdr:colOff>
      <xdr:row>36</xdr:row>
      <xdr:rowOff>163830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2557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00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ける経常収支比率は、経常一般財源について、国の施策で実施した定額減税の影響により市民税の減などがあるものの、地方交付税や地方特例交付金等の増などにより増となったが、それ以上に義務的経費の増などにより、前年比０．２ポイントの上昇要因となっている。</a:t>
          </a:r>
        </a:p>
        <a:p>
          <a:r>
            <a:rPr kumimoji="1" lang="ja-JP" altLang="en-US" sz="1300">
              <a:latin typeface="ＭＳ Ｐゴシック" panose="020B0600070205080204" pitchFamily="50" charset="-128"/>
              <a:ea typeface="ＭＳ Ｐゴシック" panose="020B0600070205080204" pitchFamily="50" charset="-128"/>
            </a:rPr>
            <a:t>　なお、令和５年度に引き続き類似団体内平均値を上回っていることから、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歳出の徹底的な見直しに取り組むとともに、</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歳入改革の強化に資する施策を着実に進め、更なる歳入改革を推し進める。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60</xdr:row>
      <xdr:rowOff>152944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3305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94343</xdr:rowOff>
    </xdr:from>
    <xdr:to>
      <xdr:col>19</xdr:col>
      <xdr:colOff>133350</xdr:colOff>
      <xdr:row>60</xdr:row>
      <xdr:rowOff>146050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813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48623</xdr:rowOff>
    </xdr:from>
    <xdr:to>
      <xdr:col>15</xdr:col>
      <xdr:colOff>82550</xdr:colOff>
      <xdr:row>60</xdr:row>
      <xdr:rowOff>94343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6417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48623</xdr:rowOff>
    </xdr:from>
    <xdr:to>
      <xdr:col>11</xdr:col>
      <xdr:colOff>31750</xdr:colOff>
      <xdr:row>60</xdr:row>
      <xdr:rowOff>101237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64173"/>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102144</xdr:rowOff>
    </xdr:from>
    <xdr:to>
      <xdr:col>23</xdr:col>
      <xdr:colOff>184150</xdr:colOff>
      <xdr:row>61</xdr:row>
      <xdr:rowOff>32294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74221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6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95250</xdr:rowOff>
    </xdr:from>
    <xdr:to>
      <xdr:col>19</xdr:col>
      <xdr:colOff>184150</xdr:colOff>
      <xdr:row>61</xdr:row>
      <xdr:rowOff>25400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43543</xdr:rowOff>
    </xdr:from>
    <xdr:to>
      <xdr:col>15</xdr:col>
      <xdr:colOff>133350</xdr:colOff>
      <xdr:row>60</xdr:row>
      <xdr:rowOff>145143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169273</xdr:rowOff>
    </xdr:from>
    <xdr:to>
      <xdr:col>11</xdr:col>
      <xdr:colOff>82550</xdr:colOff>
      <xdr:row>59</xdr:row>
      <xdr:rowOff>99423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109600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8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50437</xdr:rowOff>
    </xdr:from>
    <xdr:to>
      <xdr:col>7</xdr:col>
      <xdr:colOff>31750</xdr:colOff>
      <xdr:row>60</xdr:row>
      <xdr:rowOff>152037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136814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2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人口１人当たり人件費・物件費等決算額について、令和６年度の人件費は、任期の定めのない職員数の増や人事院勧告に基づく給与改定に伴う増となった。</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また、物件費については、物価高騰関係経費の減などがあるものの、地方公共団体情報システム標準化・共通化に係る経費などの増により前年度比</a:t>
          </a:r>
          <a:r>
            <a:rPr kumimoji="1" lang="en-US" altLang="ja-JP" sz="1200">
              <a:latin typeface="ＭＳ Ｐゴシック" panose="020B0600070205080204" pitchFamily="50" charset="-128"/>
              <a:ea typeface="ＭＳ Ｐゴシック" panose="020B0600070205080204" pitchFamily="50" charset="-128"/>
            </a:rPr>
            <a:t>5,406</a:t>
          </a:r>
          <a:r>
            <a:rPr kumimoji="1" lang="ja-JP" altLang="en-US" sz="1200">
              <a:latin typeface="ＭＳ Ｐゴシック" panose="020B0600070205080204" pitchFamily="50" charset="-128"/>
              <a:ea typeface="ＭＳ Ｐゴシック" panose="020B0600070205080204" pitchFamily="50" charset="-128"/>
            </a:rPr>
            <a:t>円の増となっているが、全体としては類似団体内平均値を大きく下回っている。</a:t>
          </a:r>
        </a:p>
        <a:p>
          <a:r>
            <a:rPr kumimoji="1" lang="ja-JP" altLang="en-US" sz="1200">
              <a:latin typeface="ＭＳ Ｐゴシック" panose="020B0600070205080204" pitchFamily="50" charset="-128"/>
              <a:ea typeface="ＭＳ Ｐゴシック" panose="020B0600070205080204" pitchFamily="50" charset="-128"/>
            </a:rPr>
            <a:t>　今後も行政改革を推進し、市民サービスの向上を図りながら、経費の削減、事業の整理・統合などにより効率的かつ効果的な業務遂行と定員管理の適正化に努める。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23988</xdr:rowOff>
    </xdr:from>
    <xdr:to>
      <xdr:col>23</xdr:col>
      <xdr:colOff>133350</xdr:colOff>
      <xdr:row>81</xdr:row>
      <xdr:rowOff>25293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11438"/>
          <a:ext cx="8382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10070</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897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23988</xdr:rowOff>
    </xdr:from>
    <xdr:to>
      <xdr:col>19</xdr:col>
      <xdr:colOff>133350</xdr:colOff>
      <xdr:row>81</xdr:row>
      <xdr:rowOff>24200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11438"/>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23174</xdr:rowOff>
    </xdr:from>
    <xdr:to>
      <xdr:col>15</xdr:col>
      <xdr:colOff>82550</xdr:colOff>
      <xdr:row>81</xdr:row>
      <xdr:rowOff>24200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10624"/>
          <a:ext cx="889000" cy="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21256</xdr:rowOff>
    </xdr:from>
    <xdr:to>
      <xdr:col>11</xdr:col>
      <xdr:colOff>31750</xdr:colOff>
      <xdr:row>81</xdr:row>
      <xdr:rowOff>23174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08706"/>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145943</xdr:rowOff>
    </xdr:from>
    <xdr:to>
      <xdr:col>23</xdr:col>
      <xdr:colOff>184150</xdr:colOff>
      <xdr:row>81</xdr:row>
      <xdr:rowOff>76093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6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67220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8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144638</xdr:rowOff>
    </xdr:from>
    <xdr:to>
      <xdr:col>19</xdr:col>
      <xdr:colOff>184150</xdr:colOff>
      <xdr:row>81</xdr:row>
      <xdr:rowOff>74788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6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84965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29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144850</xdr:rowOff>
    </xdr:from>
    <xdr:to>
      <xdr:col>15</xdr:col>
      <xdr:colOff>133350</xdr:colOff>
      <xdr:row>81</xdr:row>
      <xdr:rowOff>75000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85177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2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143824</xdr:rowOff>
    </xdr:from>
    <xdr:to>
      <xdr:col>11</xdr:col>
      <xdr:colOff>82550</xdr:colOff>
      <xdr:row>81</xdr:row>
      <xdr:rowOff>73974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5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84151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2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141906</xdr:rowOff>
    </xdr:from>
    <xdr:to>
      <xdr:col>7</xdr:col>
      <xdr:colOff>31750</xdr:colOff>
      <xdr:row>81</xdr:row>
      <xdr:rowOff>72056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5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82233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26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ラスパイレス指数については、令和６年度において、採用・退職に伴う人事異動などはあるものの、前年と変動はなかった。</a:t>
          </a:r>
        </a:p>
        <a:p>
          <a:r>
            <a:rPr kumimoji="1" lang="ja-JP" altLang="en-US" sz="1300">
              <a:latin typeface="ＭＳ Ｐゴシック" panose="020B0600070205080204" pitchFamily="50" charset="-128"/>
              <a:ea typeface="ＭＳ Ｐゴシック" panose="020B0600070205080204" pitchFamily="50" charset="-128"/>
            </a:rPr>
            <a:t>　今後においても継続して国の給与制度に合わせた給与水準の適正化に努めていく。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16329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9324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33564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9324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50800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9152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人口１，０００人当たり職員数は、令和６年度において、定年延長による職員の増などの影響により、前年度比０．２４増となっている。</a:t>
          </a:r>
        </a:p>
        <a:p>
          <a:r>
            <a:rPr kumimoji="1" lang="ja-JP" altLang="en-US" sz="1300">
              <a:latin typeface="ＭＳ Ｐゴシック" panose="020B0600070205080204" pitchFamily="50" charset="-128"/>
              <a:ea typeface="ＭＳ Ｐゴシック" panose="020B0600070205080204" pitchFamily="50" charset="-128"/>
            </a:rPr>
            <a:t>　また、本市の職員数のうち約２割が消防職員であることを踏まえると、全国・千葉県の平均値と本市の数値を単に比較することはできず、一方で類似団体の平均値は本市を上回っていることから、現状として、本市の人口に対する市職員数は少ない状態と考えられる。この状況を踏まえ、今後も引き続き、国、千葉県及び類似団体などの職員数の状況を把握し、適正な定員管理を実施す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171111</xdr:rowOff>
    </xdr:from>
    <xdr:to>
      <xdr:col>81</xdr:col>
      <xdr:colOff>44450</xdr:colOff>
      <xdr:row>60</xdr:row>
      <xdr:rowOff>18966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86661"/>
          <a:ext cx="8382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142156</xdr:rowOff>
    </xdr:from>
    <xdr:to>
      <xdr:col>77</xdr:col>
      <xdr:colOff>44450</xdr:colOff>
      <xdr:row>59</xdr:row>
      <xdr:rowOff>171111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57706"/>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142156</xdr:rowOff>
    </xdr:from>
    <xdr:to>
      <xdr:col>72</xdr:col>
      <xdr:colOff>203200</xdr:colOff>
      <xdr:row>59</xdr:row>
      <xdr:rowOff>143764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257706"/>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134917</xdr:rowOff>
    </xdr:from>
    <xdr:to>
      <xdr:col>68</xdr:col>
      <xdr:colOff>152400</xdr:colOff>
      <xdr:row>59</xdr:row>
      <xdr:rowOff>143764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50467"/>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139616</xdr:rowOff>
    </xdr:from>
    <xdr:to>
      <xdr:col>81</xdr:col>
      <xdr:colOff>95250</xdr:colOff>
      <xdr:row>60</xdr:row>
      <xdr:rowOff>69766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156143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00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120311</xdr:rowOff>
    </xdr:from>
    <xdr:to>
      <xdr:col>77</xdr:col>
      <xdr:colOff>95250</xdr:colOff>
      <xdr:row>60</xdr:row>
      <xdr:rowOff>50461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3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60638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0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91356</xdr:rowOff>
    </xdr:from>
    <xdr:to>
      <xdr:col>73</xdr:col>
      <xdr:colOff>44450</xdr:colOff>
      <xdr:row>60</xdr:row>
      <xdr:rowOff>21506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31683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7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92964</xdr:rowOff>
    </xdr:from>
    <xdr:to>
      <xdr:col>68</xdr:col>
      <xdr:colOff>203200</xdr:colOff>
      <xdr:row>60</xdr:row>
      <xdr:rowOff>23114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33291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84117</xdr:rowOff>
    </xdr:from>
    <xdr:to>
      <xdr:col>64</xdr:col>
      <xdr:colOff>152400</xdr:colOff>
      <xdr:row>60</xdr:row>
      <xdr:rowOff>14267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9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24444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6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実質公債費比率については、令和６年度は、近年の起債抑制による市債残高の減による地方債元利償還金の逓減に伴い、前年比０．２ポイント改善している。</a:t>
          </a:r>
        </a:p>
        <a:p>
          <a:r>
            <a:rPr kumimoji="1" lang="ja-JP" altLang="en-US" sz="1300">
              <a:latin typeface="ＭＳ Ｐゴシック" panose="020B0600070205080204" pitchFamily="50" charset="-128"/>
              <a:ea typeface="ＭＳ Ｐゴシック" panose="020B0600070205080204" pitchFamily="50" charset="-128"/>
            </a:rPr>
            <a:t>　なお、類似団体内平均値を下回っているものの、臨時財政対策債の減など財政運営における不安定要素も介在していることから、新規起債に当たっては、地方債の借入れと公債費の償還について、試算をしつつ、バランスの取れた地方債の借入れを行い、市債の適正化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141182</xdr:rowOff>
    </xdr:from>
    <xdr:to>
      <xdr:col>81</xdr:col>
      <xdr:colOff>44450</xdr:colOff>
      <xdr:row>36</xdr:row>
      <xdr:rowOff>145203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1338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145203</xdr:rowOff>
    </xdr:from>
    <xdr:to>
      <xdr:col>77</xdr:col>
      <xdr:colOff>44450</xdr:colOff>
      <xdr:row>36</xdr:row>
      <xdr:rowOff>151236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1740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151236</xdr:rowOff>
    </xdr:from>
    <xdr:to>
      <xdr:col>72</xdr:col>
      <xdr:colOff>203200</xdr:colOff>
      <xdr:row>36</xdr:row>
      <xdr:rowOff>157268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2343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157268</xdr:rowOff>
    </xdr:from>
    <xdr:to>
      <xdr:col>68</xdr:col>
      <xdr:colOff>152400</xdr:colOff>
      <xdr:row>36</xdr:row>
      <xdr:rowOff>163301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2946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90382</xdr:rowOff>
    </xdr:from>
    <xdr:to>
      <xdr:col>81</xdr:col>
      <xdr:colOff>95250</xdr:colOff>
      <xdr:row>37</xdr:row>
      <xdr:rowOff>20532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106909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0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94403</xdr:rowOff>
    </xdr:from>
    <xdr:to>
      <xdr:col>77</xdr:col>
      <xdr:colOff>95250</xdr:colOff>
      <xdr:row>37</xdr:row>
      <xdr:rowOff>24553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34730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3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100436</xdr:rowOff>
    </xdr:from>
    <xdr:to>
      <xdr:col>73</xdr:col>
      <xdr:colOff>44450</xdr:colOff>
      <xdr:row>37</xdr:row>
      <xdr:rowOff>30586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40763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106468</xdr:rowOff>
    </xdr:from>
    <xdr:to>
      <xdr:col>68</xdr:col>
      <xdr:colOff>203200</xdr:colOff>
      <xdr:row>37</xdr:row>
      <xdr:rowOff>36618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46795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112501</xdr:rowOff>
    </xdr:from>
    <xdr:to>
      <xdr:col>64</xdr:col>
      <xdr:colOff>152400</xdr:colOff>
      <xdr:row>37</xdr:row>
      <xdr:rowOff>42651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52828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将来負担比率については、令和６年度は、退職手当負担見込額の増や、充当可能基金額の減があるものの、普通交付税の増、近年の起債抑制による地方債残高の減もあったことから、将来負担比率は－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なお、今後、施設老朽化による将来負担増も見込まれることから、起債の適正な抑制を図るとともに、基金積立を計画的に行うよう努める。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37394</xdr:rowOff>
    </xdr:from>
    <xdr:to>
      <xdr:col>68</xdr:col>
      <xdr:colOff>152400</xdr:colOff>
      <xdr:row>15</xdr:row>
      <xdr:rowOff>127353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437694"/>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158044</xdr:rowOff>
    </xdr:from>
    <xdr:to>
      <xdr:col>68</xdr:col>
      <xdr:colOff>203200</xdr:colOff>
      <xdr:row>14</xdr:row>
      <xdr:rowOff>88194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38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98371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5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76553</xdr:rowOff>
    </xdr:from>
    <xdr:to>
      <xdr:col>64</xdr:col>
      <xdr:colOff>152400</xdr:colOff>
      <xdr:row>16</xdr:row>
      <xdr:rowOff>6703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6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16880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17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千葉県富里市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49,999
45,688
53.88
19,433,348
18,367,240
886,044
10,722,435
10,297,029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人件費に係る経常収支比率については、単独で消防本部・署を設置していることから、類似団体内平均値を上回る結果となることに加え、令和６年度においては、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任期の定めのない職員数の増や人事院勧告に基づく給与改定に伴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latin typeface="ＭＳ Ｐゴシック" panose="020B0600070205080204" pitchFamily="50" charset="-128"/>
              <a:ea typeface="ＭＳ Ｐゴシック" panose="020B0600070205080204" pitchFamily="50" charset="-128"/>
            </a:rPr>
            <a:t>の影響により、前年比１．２ポイント上昇している。</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今後も引き続き、給与水準の適正化に努め、定員適正化計画などに基づき、適正な定員管理を実施する。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159004</xdr:rowOff>
    </xdr:from>
    <xdr:to>
      <xdr:col>24</xdr:col>
      <xdr:colOff>25400</xdr:colOff>
      <xdr:row>39</xdr:row>
      <xdr:rowOff>42418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741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136144</xdr:rowOff>
    </xdr:from>
    <xdr:to>
      <xdr:col>19</xdr:col>
      <xdr:colOff>187325</xdr:colOff>
      <xdr:row>38</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512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72136</xdr:rowOff>
    </xdr:from>
    <xdr:to>
      <xdr:col>15</xdr:col>
      <xdr:colOff>98425</xdr:colOff>
      <xdr:row>38</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872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72136</xdr:rowOff>
    </xdr:from>
    <xdr:to>
      <xdr:col>11</xdr:col>
      <xdr:colOff>9525</xdr:colOff>
      <xdr:row>38</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872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163068</xdr:rowOff>
    </xdr:from>
    <xdr:to>
      <xdr:col>24</xdr:col>
      <xdr:colOff>76200</xdr:colOff>
      <xdr:row>39</xdr:row>
      <xdr:rowOff>93218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135145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108204</xdr:rowOff>
    </xdr:from>
    <xdr:to>
      <xdr:col>20</xdr:col>
      <xdr:colOff>38100</xdr:colOff>
      <xdr:row>39</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23131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85344</xdr:rowOff>
    </xdr:from>
    <xdr:to>
      <xdr:col>15</xdr:col>
      <xdr:colOff>149225</xdr:colOff>
      <xdr:row>39</xdr:row>
      <xdr:rowOff>15494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21336</xdr:rowOff>
    </xdr:from>
    <xdr:to>
      <xdr:col>11</xdr:col>
      <xdr:colOff>60325</xdr:colOff>
      <xdr:row>38</xdr:row>
      <xdr:rowOff>122936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107713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108204</xdr:rowOff>
    </xdr:from>
    <xdr:to>
      <xdr:col>6</xdr:col>
      <xdr:colOff>171450</xdr:colOff>
      <xdr:row>39</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23131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物件費に係る経常収支比率については、令和６年度においては、前年比１．０ポイント上昇している。</a:t>
          </a:r>
        </a:p>
        <a:p>
          <a:r>
            <a:rPr kumimoji="1" lang="ja-JP" altLang="en-US" sz="1300">
              <a:latin typeface="ＭＳ Ｐゴシック" panose="020B0600070205080204" pitchFamily="50" charset="-128"/>
              <a:ea typeface="ＭＳ Ｐゴシック" panose="020B0600070205080204" pitchFamily="50" charset="-128"/>
            </a:rPr>
            <a:t>　要因としては、新型コロナウイルスワクチン接種に係る経費の減などがあったものの、地方公共団体情報システム標準化・共通化に係る経費の増などによる影響が挙げられる。類似団体内平均値も上回っていることから、今後も業務の効率化、低コスト化を推進することにより経常経費の削減に努める。　</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98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18</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14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17</xdr:row>
      <xdr:rowOff>100330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77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17</xdr:row>
      <xdr:rowOff>62230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77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類似団体内平均値を上回る状況にあり、令和６年度においては地方交付税、地方特例交付金の増などにより、経常一般財源が増加したが、制度改正に伴う児童手当・特例給付や、施設介護・訓練等給付費の増などの影響により、前年比０．１ポイント上昇している。</a:t>
          </a:r>
        </a:p>
        <a:p>
          <a:r>
            <a:rPr kumimoji="1" lang="ja-JP" altLang="en-US" sz="1200">
              <a:latin typeface="ＭＳ Ｐゴシック" panose="020B0600070205080204" pitchFamily="50" charset="-128"/>
              <a:ea typeface="ＭＳ Ｐゴシック" panose="020B0600070205080204" pitchFamily="50" charset="-128"/>
            </a:rPr>
            <a:t>　今後も扶助費の増大が見込まれることから、給付水準や市単独事業の見直しの検討などにより適正水準を維持できるよう努める。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42635</xdr:rowOff>
    </xdr:from>
    <xdr:to>
      <xdr:col>24</xdr:col>
      <xdr:colOff>25400</xdr:colOff>
      <xdr:row>59</xdr:row>
      <xdr:rowOff>53522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581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137885</xdr:rowOff>
    </xdr:from>
    <xdr:to>
      <xdr:col>19</xdr:col>
      <xdr:colOff>187325</xdr:colOff>
      <xdr:row>59</xdr:row>
      <xdr:rowOff>42635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819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156935</xdr:rowOff>
    </xdr:from>
    <xdr:to>
      <xdr:col>15</xdr:col>
      <xdr:colOff>98425</xdr:colOff>
      <xdr:row>58</xdr:row>
      <xdr:rowOff>137885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2958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156935</xdr:rowOff>
    </xdr:from>
    <xdr:to>
      <xdr:col>11</xdr:col>
      <xdr:colOff>9525</xdr:colOff>
      <xdr:row>58</xdr:row>
      <xdr:rowOff>39915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29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2722</xdr:rowOff>
    </xdr:from>
    <xdr:to>
      <xdr:col>24</xdr:col>
      <xdr:colOff>76200</xdr:colOff>
      <xdr:row>59</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146249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163285</xdr:rowOff>
    </xdr:from>
    <xdr:to>
      <xdr:col>20</xdr:col>
      <xdr:colOff>38100</xdr:colOff>
      <xdr:row>59</xdr:row>
      <xdr:rowOff>93435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78212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87085</xdr:rowOff>
    </xdr:from>
    <xdr:to>
      <xdr:col>15</xdr:col>
      <xdr:colOff>149225</xdr:colOff>
      <xdr:row>59</xdr:row>
      <xdr:rowOff>17235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2012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106135</xdr:rowOff>
    </xdr:from>
    <xdr:to>
      <xdr:col>11</xdr:col>
      <xdr:colOff>60325</xdr:colOff>
      <xdr:row>58</xdr:row>
      <xdr:rowOff>36285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21062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160565</xdr:rowOff>
    </xdr:from>
    <xdr:to>
      <xdr:col>6</xdr:col>
      <xdr:colOff>171450</xdr:colOff>
      <xdr:row>58</xdr:row>
      <xdr:rowOff>90715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75492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その他に係る経常収支比率については、令和６年度において、前年比０．２ポイント上昇したものの、類似団体内平均値を下回っている。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要因としては、介護保険特別会計、後期高齢者医療特別会計に係る繰出金の増などがあったことが挙げられる。</a:t>
          </a:r>
        </a:p>
        <a:p>
          <a:r>
            <a:rPr kumimoji="1" lang="ja-JP" altLang="en-US" sz="1300">
              <a:latin typeface="ＭＳ Ｐゴシック" panose="020B0600070205080204" pitchFamily="50" charset="-128"/>
              <a:ea typeface="ＭＳ Ｐゴシック" panose="020B0600070205080204" pitchFamily="50" charset="-128"/>
            </a:rPr>
            <a:t>　今後も繰出基準に基づく適正な繰出しと、特別会計の独立採算の原則に沿った運営により、一般会計の負担軽減に努める。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28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101600</xdr:rowOff>
    </xdr:from>
    <xdr:to>
      <xdr:col>78</xdr:col>
      <xdr:colOff>69850</xdr:colOff>
      <xdr:row>56</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02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0</xdr:rowOff>
    </xdr:from>
    <xdr:to>
      <xdr:col>73</xdr:col>
      <xdr:colOff>180975</xdr:colOff>
      <xdr:row>56</xdr:row>
      <xdr:rowOff>101600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01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0</xdr:rowOff>
    </xdr:from>
    <xdr:to>
      <xdr:col>69</xdr:col>
      <xdr:colOff>92075</xdr:colOff>
      <xdr:row>56</xdr:row>
      <xdr:rowOff>152400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01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118127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120650</xdr:rowOff>
    </xdr:from>
    <xdr:to>
      <xdr:col>69</xdr:col>
      <xdr:colOff>142875</xdr:colOff>
      <xdr:row>56</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101600</xdr:rowOff>
    </xdr:from>
    <xdr:to>
      <xdr:col>65</xdr:col>
      <xdr:colOff>53975</xdr:colOff>
      <xdr:row>57</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補助費等に係る経常収支比率については、令和６年度において、前年比１．１ポイント低下した。七栄新木戸地区土地区画整理事業</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街区の整備に係る県道地域排水路整備負担金、価格高騰緊急支援給付金国庫補助金返還金の減などが影響として挙げられる。なお、類似団体内平均値を下回っているが、引き続き補助の必要性や事業の見直し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51562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00202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51562</xdr:rowOff>
    </xdr:from>
    <xdr:to>
      <xdr:col>78</xdr:col>
      <xdr:colOff>69850</xdr:colOff>
      <xdr:row>35</xdr:row>
      <xdr:rowOff>74422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523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74422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568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56134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523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138447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xdr:rowOff>
    </xdr:from>
    <xdr:to>
      <xdr:col>78</xdr:col>
      <xdr:colOff>120650</xdr:colOff>
      <xdr:row>35</xdr:row>
      <xdr:rowOff>102362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112539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公債費に係る経常収支比率は、令和６年度においては、前年に償還終了となる市債が多いことや、地方交付税の増により、経常一般財源が増加したことから、前年比１．２ポイント低下している。</a:t>
          </a:r>
        </a:p>
        <a:p>
          <a:r>
            <a:rPr kumimoji="1" lang="ja-JP" altLang="en-US" sz="1300">
              <a:latin typeface="ＭＳ Ｐゴシック" panose="020B0600070205080204" pitchFamily="50" charset="-128"/>
              <a:ea typeface="ＭＳ Ｐゴシック" panose="020B0600070205080204" pitchFamily="50" charset="-128"/>
            </a:rPr>
            <a:t>　なお、類似団体内平均値を下回っているが、新規起債に当たっては、地方債の借入れと公債費の償還について、試算をしつつ、バランスの取れた地方債の借入れを行い、市債の適正化を図る。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98425</xdr:rowOff>
    </xdr:from>
    <xdr:to>
      <xdr:col>24</xdr:col>
      <xdr:colOff>25400</xdr:colOff>
      <xdr:row>74</xdr:row>
      <xdr:rowOff>121285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857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121285</xdr:rowOff>
    </xdr:from>
    <xdr:to>
      <xdr:col>19</xdr:col>
      <xdr:colOff>187325</xdr:colOff>
      <xdr:row>74</xdr:row>
      <xdr:rowOff>130810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085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121285</xdr:rowOff>
    </xdr:from>
    <xdr:to>
      <xdr:col>15</xdr:col>
      <xdr:colOff>98425</xdr:colOff>
      <xdr:row>74</xdr:row>
      <xdr:rowOff>130810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085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121285</xdr:rowOff>
    </xdr:from>
    <xdr:to>
      <xdr:col>11</xdr:col>
      <xdr:colOff>9525</xdr:colOff>
      <xdr:row>74</xdr:row>
      <xdr:rowOff>153670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085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47625</xdr:rowOff>
    </xdr:from>
    <xdr:to>
      <xdr:col>24</xdr:col>
      <xdr:colOff>76200</xdr:colOff>
      <xdr:row>74</xdr:row>
      <xdr:rowOff>149225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127652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4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70485</xdr:rowOff>
    </xdr:from>
    <xdr:to>
      <xdr:col>20</xdr:col>
      <xdr:colOff>38100</xdr:colOff>
      <xdr:row>75</xdr:row>
      <xdr:rowOff>635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10812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2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80010</xdr:rowOff>
    </xdr:from>
    <xdr:to>
      <xdr:col>15</xdr:col>
      <xdr:colOff>149225</xdr:colOff>
      <xdr:row>75</xdr:row>
      <xdr:rowOff>10160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20337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70485</xdr:rowOff>
    </xdr:from>
    <xdr:to>
      <xdr:col>11</xdr:col>
      <xdr:colOff>60325</xdr:colOff>
      <xdr:row>75</xdr:row>
      <xdr:rowOff>635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10812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102870</xdr:rowOff>
    </xdr:from>
    <xdr:to>
      <xdr:col>6</xdr:col>
      <xdr:colOff>171450</xdr:colOff>
      <xdr:row>75</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43197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公債費以外における経常収支比率については、令和６年度において、前年比１．４ポイント上昇し、類似団体内平均値を上回っている。</a:t>
          </a:r>
        </a:p>
        <a:p>
          <a:r>
            <a:rPr kumimoji="1" lang="ja-JP" altLang="en-US" sz="1200">
              <a:latin typeface="ＭＳ Ｐゴシック" panose="020B0600070205080204" pitchFamily="50" charset="-128"/>
              <a:ea typeface="ＭＳ Ｐゴシック" panose="020B0600070205080204" pitchFamily="50" charset="-128"/>
            </a:rPr>
            <a:t>　要因としては、地方交付税の増などにより、経常一般財源が増加したが、それ以上に義務的経費が増加したことなどが挙げられる。</a:t>
          </a:r>
        </a:p>
        <a:p>
          <a:r>
            <a:rPr kumimoji="1" lang="ja-JP" altLang="en-US" sz="1200">
              <a:latin typeface="ＭＳ Ｐゴシック" panose="020B0600070205080204" pitchFamily="50" charset="-128"/>
              <a:ea typeface="ＭＳ Ｐゴシック" panose="020B0600070205080204" pitchFamily="50" charset="-128"/>
            </a:rPr>
            <a:t>　今後も、市民サービスを確保しつつ、業務の効率化や低コスト化などを推進し、健全な財政運営に努める。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136144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45237"/>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152146</xdr:rowOff>
    </xdr:from>
    <xdr:to>
      <xdr:col>78</xdr:col>
      <xdr:colOff>69850</xdr:colOff>
      <xdr:row>78</xdr:row>
      <xdr:rowOff>72137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53796"/>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77</xdr:row>
      <xdr:rowOff>152146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8862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77</xdr:row>
      <xdr:rowOff>106426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8862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千葉県富里市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137790</xdr:rowOff>
    </xdr:from>
    <xdr:to>
      <xdr:col>29</xdr:col>
      <xdr:colOff>127000</xdr:colOff>
      <xdr:row>19</xdr:row>
      <xdr:rowOff>75771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2815"/>
          <a:ext cx="0" cy="11381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47848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75771</xdr:rowOff>
    </xdr:from>
    <xdr:to>
      <xdr:col>30</xdr:col>
      <xdr:colOff>25400</xdr:colOff>
      <xdr:row>19</xdr:row>
      <xdr:rowOff>75771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09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52717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137790</xdr:rowOff>
    </xdr:from>
    <xdr:to>
      <xdr:col>30</xdr:col>
      <xdr:colOff>25400</xdr:colOff>
      <xdr:row>12</xdr:row>
      <xdr:rowOff>137790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28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31011</xdr:rowOff>
    </xdr:from>
    <xdr:to>
      <xdr:col>29</xdr:col>
      <xdr:colOff>127000</xdr:colOff>
      <xdr:row>19</xdr:row>
      <xdr:rowOff>61033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36186"/>
          <a:ext cx="647700" cy="30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125897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5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109370</xdr:rowOff>
    </xdr:from>
    <xdr:to>
      <xdr:col>29</xdr:col>
      <xdr:colOff>177800</xdr:colOff>
      <xdr:row>17</xdr:row>
      <xdr:rowOff>39520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0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61033</xdr:rowOff>
    </xdr:from>
    <xdr:to>
      <xdr:col>26</xdr:col>
      <xdr:colOff>50800</xdr:colOff>
      <xdr:row>19</xdr:row>
      <xdr:rowOff>73538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6208"/>
          <a:ext cx="698500" cy="12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12695</xdr:rowOff>
    </xdr:from>
    <xdr:to>
      <xdr:col>26</xdr:col>
      <xdr:colOff>101600</xdr:colOff>
      <xdr:row>17</xdr:row>
      <xdr:rowOff>114295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4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124472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73538</xdr:rowOff>
    </xdr:from>
    <xdr:to>
      <xdr:col>22</xdr:col>
      <xdr:colOff>114300</xdr:colOff>
      <xdr:row>19</xdr:row>
      <xdr:rowOff>79177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78713"/>
          <a:ext cx="698500" cy="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43701</xdr:rowOff>
    </xdr:from>
    <xdr:to>
      <xdr:col>22</xdr:col>
      <xdr:colOff>165100</xdr:colOff>
      <xdr:row>17</xdr:row>
      <xdr:rowOff>145301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5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155478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7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79177</xdr:rowOff>
    </xdr:from>
    <xdr:to>
      <xdr:col>18</xdr:col>
      <xdr:colOff>177800</xdr:colOff>
      <xdr:row>19</xdr:row>
      <xdr:rowOff>89159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84352"/>
          <a:ext cx="698500" cy="9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51862</xdr:rowOff>
    </xdr:from>
    <xdr:to>
      <xdr:col>19</xdr:col>
      <xdr:colOff>38100</xdr:colOff>
      <xdr:row>17</xdr:row>
      <xdr:rowOff>153462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41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83530</xdr:rowOff>
    </xdr:from>
    <xdr:to>
      <xdr:col>15</xdr:col>
      <xdr:colOff>101600</xdr:colOff>
      <xdr:row>18</xdr:row>
      <xdr:rowOff>13680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5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23857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151661</xdr:rowOff>
    </xdr:from>
    <xdr:to>
      <xdr:col>29</xdr:col>
      <xdr:colOff>177800</xdr:colOff>
      <xdr:row>19</xdr:row>
      <xdr:rowOff>81811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85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60238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3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10233</xdr:rowOff>
    </xdr:from>
    <xdr:to>
      <xdr:col>26</xdr:col>
      <xdr:colOff>101600</xdr:colOff>
      <xdr:row>19</xdr:row>
      <xdr:rowOff>111833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5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96610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0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22738</xdr:rowOff>
    </xdr:from>
    <xdr:to>
      <xdr:col>22</xdr:col>
      <xdr:colOff>165100</xdr:colOff>
      <xdr:row>19</xdr:row>
      <xdr:rowOff>124338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27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109115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1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28377</xdr:rowOff>
    </xdr:from>
    <xdr:to>
      <xdr:col>19</xdr:col>
      <xdr:colOff>38100</xdr:colOff>
      <xdr:row>19</xdr:row>
      <xdr:rowOff>129977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33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114754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1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38359</xdr:rowOff>
    </xdr:from>
    <xdr:to>
      <xdr:col>15</xdr:col>
      <xdr:colOff>101600</xdr:colOff>
      <xdr:row>19</xdr:row>
      <xdr:rowOff>139959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3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124736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2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103918</xdr:rowOff>
    </xdr:from>
    <xdr:to>
      <xdr:col>29</xdr:col>
      <xdr:colOff>127000</xdr:colOff>
      <xdr:row>38</xdr:row>
      <xdr:rowOff>104254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571518"/>
          <a:ext cx="647700" cy="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100025</xdr:rowOff>
    </xdr:from>
    <xdr:to>
      <xdr:col>26</xdr:col>
      <xdr:colOff>50800</xdr:colOff>
      <xdr:row>38</xdr:row>
      <xdr:rowOff>104254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567625"/>
          <a:ext cx="698500" cy="4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100025</xdr:rowOff>
    </xdr:from>
    <xdr:to>
      <xdr:col>22</xdr:col>
      <xdr:colOff>114300</xdr:colOff>
      <xdr:row>38</xdr:row>
      <xdr:rowOff>100933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567625"/>
          <a:ext cx="698500" cy="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100933</xdr:rowOff>
    </xdr:from>
    <xdr:to>
      <xdr:col>18</xdr:col>
      <xdr:colOff>177800</xdr:colOff>
      <xdr:row>38</xdr:row>
      <xdr:rowOff>101701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568533"/>
          <a:ext cx="698500" cy="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53118</xdr:rowOff>
    </xdr:from>
    <xdr:to>
      <xdr:col>29</xdr:col>
      <xdr:colOff>177800</xdr:colOff>
      <xdr:row>38</xdr:row>
      <xdr:rowOff>154718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520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42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53454</xdr:rowOff>
    </xdr:from>
    <xdr:to>
      <xdr:col>26</xdr:col>
      <xdr:colOff>101600</xdr:colOff>
      <xdr:row>38</xdr:row>
      <xdr:rowOff>155054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521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139831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6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49225</xdr:rowOff>
    </xdr:from>
    <xdr:to>
      <xdr:col>22</xdr:col>
      <xdr:colOff>165100</xdr:colOff>
      <xdr:row>38</xdr:row>
      <xdr:rowOff>150825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516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135602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60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50133</xdr:rowOff>
    </xdr:from>
    <xdr:to>
      <xdr:col>19</xdr:col>
      <xdr:colOff>38100</xdr:colOff>
      <xdr:row>38</xdr:row>
      <xdr:rowOff>151733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517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136510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60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50901</xdr:rowOff>
    </xdr:from>
    <xdr:to>
      <xdr:col>15</xdr:col>
      <xdr:colOff>101600</xdr:colOff>
      <xdr:row>38</xdr:row>
      <xdr:rowOff>152501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518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137278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60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千葉県富里市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49,999
45,688
53.88
19,433,348
18,367,240
886,044
10,722,435
10,297,029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86882</xdr:rowOff>
    </xdr:from>
    <xdr:to>
      <xdr:col>24</xdr:col>
      <xdr:colOff>63500</xdr:colOff>
      <xdr:row>38</xdr:row>
      <xdr:rowOff>134279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01982"/>
          <a:ext cx="8382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134279</xdr:rowOff>
    </xdr:from>
    <xdr:to>
      <xdr:col>19</xdr:col>
      <xdr:colOff>177800</xdr:colOff>
      <xdr:row>38</xdr:row>
      <xdr:rowOff>158750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49379"/>
          <a:ext cx="889000" cy="2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158750</xdr:rowOff>
    </xdr:from>
    <xdr:to>
      <xdr:col>15</xdr:col>
      <xdr:colOff>50800</xdr:colOff>
      <xdr:row>38</xdr:row>
      <xdr:rowOff>169995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73850"/>
          <a:ext cx="889000" cy="1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169995</xdr:rowOff>
    </xdr:from>
    <xdr:to>
      <xdr:col>10</xdr:col>
      <xdr:colOff>114300</xdr:colOff>
      <xdr:row>39</xdr:row>
      <xdr:rowOff>19522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85095"/>
          <a:ext cx="889000" cy="2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36082</xdr:rowOff>
    </xdr:from>
    <xdr:to>
      <xdr:col>24</xdr:col>
      <xdr:colOff>114300</xdr:colOff>
      <xdr:row>38</xdr:row>
      <xdr:rowOff>137682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5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122460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6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83479</xdr:rowOff>
    </xdr:from>
    <xdr:to>
      <xdr:col>20</xdr:col>
      <xdr:colOff>38100</xdr:colOff>
      <xdr:row>39</xdr:row>
      <xdr:rowOff>13629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9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4756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9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107950</xdr:rowOff>
    </xdr:from>
    <xdr:to>
      <xdr:col>15</xdr:col>
      <xdr:colOff>101600</xdr:colOff>
      <xdr:row>39</xdr:row>
      <xdr:rowOff>38100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29227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1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119195</xdr:rowOff>
    </xdr:from>
    <xdr:to>
      <xdr:col>10</xdr:col>
      <xdr:colOff>165100</xdr:colOff>
      <xdr:row>39</xdr:row>
      <xdr:rowOff>49345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40472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2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140172</xdr:rowOff>
    </xdr:from>
    <xdr:to>
      <xdr:col>6</xdr:col>
      <xdr:colOff>38100</xdr:colOff>
      <xdr:row>39</xdr:row>
      <xdr:rowOff>70322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61449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126645</xdr:rowOff>
    </xdr:from>
    <xdr:to>
      <xdr:col>24</xdr:col>
      <xdr:colOff>63500</xdr:colOff>
      <xdr:row>58</xdr:row>
      <xdr:rowOff>127147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70745"/>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126449</xdr:rowOff>
    </xdr:from>
    <xdr:to>
      <xdr:col>19</xdr:col>
      <xdr:colOff>177800</xdr:colOff>
      <xdr:row>58</xdr:row>
      <xdr:rowOff>127147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70549"/>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126449</xdr:rowOff>
    </xdr:from>
    <xdr:to>
      <xdr:col>15</xdr:col>
      <xdr:colOff>50800</xdr:colOff>
      <xdr:row>58</xdr:row>
      <xdr:rowOff>127166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0549"/>
          <a:ext cx="889000" cy="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127166</xdr:rowOff>
    </xdr:from>
    <xdr:to>
      <xdr:col>10</xdr:col>
      <xdr:colOff>114300</xdr:colOff>
      <xdr:row>58</xdr:row>
      <xdr:rowOff>128671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71266"/>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75845</xdr:rowOff>
    </xdr:from>
    <xdr:to>
      <xdr:col>24</xdr:col>
      <xdr:colOff>114300</xdr:colOff>
      <xdr:row>59</xdr:row>
      <xdr:rowOff>5995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76347</xdr:rowOff>
    </xdr:from>
    <xdr:to>
      <xdr:col>20</xdr:col>
      <xdr:colOff>38100</xdr:colOff>
      <xdr:row>59</xdr:row>
      <xdr:rowOff>6497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169074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1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75649</xdr:rowOff>
    </xdr:from>
    <xdr:to>
      <xdr:col>15</xdr:col>
      <xdr:colOff>101600</xdr:colOff>
      <xdr:row>59</xdr:row>
      <xdr:rowOff>5799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168376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76366</xdr:rowOff>
    </xdr:from>
    <xdr:to>
      <xdr:col>10</xdr:col>
      <xdr:colOff>165100</xdr:colOff>
      <xdr:row>59</xdr:row>
      <xdr:rowOff>6516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169093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1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77871</xdr:rowOff>
    </xdr:from>
    <xdr:to>
      <xdr:col>6</xdr:col>
      <xdr:colOff>38100</xdr:colOff>
      <xdr:row>59</xdr:row>
      <xdr:rowOff>8021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170598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29324</xdr:rowOff>
    </xdr:from>
    <xdr:to>
      <xdr:col>24</xdr:col>
      <xdr:colOff>63500</xdr:colOff>
      <xdr:row>79</xdr:row>
      <xdr:rowOff>33122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73874"/>
          <a:ext cx="8382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29324</xdr:rowOff>
    </xdr:from>
    <xdr:to>
      <xdr:col>19</xdr:col>
      <xdr:colOff>177800</xdr:colOff>
      <xdr:row>79</xdr:row>
      <xdr:rowOff>31317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73874"/>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31317</xdr:rowOff>
    </xdr:from>
    <xdr:to>
      <xdr:col>15</xdr:col>
      <xdr:colOff>50800</xdr:colOff>
      <xdr:row>79</xdr:row>
      <xdr:rowOff>33807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75867"/>
          <a:ext cx="889000" cy="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32728</xdr:rowOff>
    </xdr:from>
    <xdr:to>
      <xdr:col>10</xdr:col>
      <xdr:colOff>114300</xdr:colOff>
      <xdr:row>79</xdr:row>
      <xdr:rowOff>33807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77278"/>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153772</xdr:rowOff>
    </xdr:from>
    <xdr:to>
      <xdr:col>24</xdr:col>
      <xdr:colOff>114300</xdr:colOff>
      <xdr:row>79</xdr:row>
      <xdr:rowOff>83922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2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68699</xdr:rowOff>
    </xdr:from>
    <xdr:ext cx="378565"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41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149974</xdr:rowOff>
    </xdr:from>
    <xdr:to>
      <xdr:col>20</xdr:col>
      <xdr:colOff>38100</xdr:colOff>
      <xdr:row>79</xdr:row>
      <xdr:rowOff>80124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71251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1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151967</xdr:rowOff>
    </xdr:from>
    <xdr:to>
      <xdr:col>15</xdr:col>
      <xdr:colOff>101600</xdr:colOff>
      <xdr:row>79</xdr:row>
      <xdr:rowOff>82117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2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73244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1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154457</xdr:rowOff>
    </xdr:from>
    <xdr:to>
      <xdr:col>10</xdr:col>
      <xdr:colOff>165100</xdr:colOff>
      <xdr:row>79</xdr:row>
      <xdr:rowOff>84607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75734</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830017" y="1362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153378</xdr:rowOff>
    </xdr:from>
    <xdr:to>
      <xdr:col>6</xdr:col>
      <xdr:colOff>38100</xdr:colOff>
      <xdr:row>79</xdr:row>
      <xdr:rowOff>83528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74655</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941017" y="1361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89302</xdr:rowOff>
    </xdr:from>
    <xdr:to>
      <xdr:col>24</xdr:col>
      <xdr:colOff>63500</xdr:colOff>
      <xdr:row>96</xdr:row>
      <xdr:rowOff>144227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48502"/>
          <a:ext cx="838200" cy="5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144227</xdr:rowOff>
    </xdr:from>
    <xdr:to>
      <xdr:col>19</xdr:col>
      <xdr:colOff>177800</xdr:colOff>
      <xdr:row>97</xdr:row>
      <xdr:rowOff>40464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03427"/>
          <a:ext cx="889000" cy="6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143723</xdr:rowOff>
    </xdr:from>
    <xdr:to>
      <xdr:col>15</xdr:col>
      <xdr:colOff>50800</xdr:colOff>
      <xdr:row>97</xdr:row>
      <xdr:rowOff>40464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02923"/>
          <a:ext cx="889000" cy="6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143723</xdr:rowOff>
    </xdr:from>
    <xdr:to>
      <xdr:col>10</xdr:col>
      <xdr:colOff>114300</xdr:colOff>
      <xdr:row>97</xdr:row>
      <xdr:rowOff>155321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02923"/>
          <a:ext cx="889000" cy="18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38502</xdr:rowOff>
    </xdr:from>
    <xdr:to>
      <xdr:col>24</xdr:col>
      <xdr:colOff>114300</xdr:colOff>
      <xdr:row>96</xdr:row>
      <xdr:rowOff>140102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16929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7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93427</xdr:rowOff>
    </xdr:from>
    <xdr:to>
      <xdr:col>20</xdr:col>
      <xdr:colOff>38100</xdr:colOff>
      <xdr:row>97</xdr:row>
      <xdr:rowOff>23577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14704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4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161114</xdr:rowOff>
    </xdr:from>
    <xdr:to>
      <xdr:col>15</xdr:col>
      <xdr:colOff>101600</xdr:colOff>
      <xdr:row>97</xdr:row>
      <xdr:rowOff>91264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2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82391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1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92923</xdr:rowOff>
    </xdr:from>
    <xdr:to>
      <xdr:col>10</xdr:col>
      <xdr:colOff>165100</xdr:colOff>
      <xdr:row>97</xdr:row>
      <xdr:rowOff>23073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5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14200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4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104521</xdr:rowOff>
    </xdr:from>
    <xdr:to>
      <xdr:col>6</xdr:col>
      <xdr:colOff>38100</xdr:colOff>
      <xdr:row>98</xdr:row>
      <xdr:rowOff>34671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3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25798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5022</xdr:rowOff>
    </xdr:from>
    <xdr:to>
      <xdr:col>55</xdr:col>
      <xdr:colOff>0</xdr:colOff>
      <xdr:row>39</xdr:row>
      <xdr:rowOff>30645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691572"/>
          <a:ext cx="838200" cy="2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168781</xdr:rowOff>
    </xdr:from>
    <xdr:to>
      <xdr:col>50</xdr:col>
      <xdr:colOff>114300</xdr:colOff>
      <xdr:row>39</xdr:row>
      <xdr:rowOff>5022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683881"/>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154066</xdr:rowOff>
    </xdr:from>
    <xdr:to>
      <xdr:col>45</xdr:col>
      <xdr:colOff>177800</xdr:colOff>
      <xdr:row>38</xdr:row>
      <xdr:rowOff>168781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669166"/>
          <a:ext cx="889000" cy="1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35916</xdr:rowOff>
    </xdr:from>
    <xdr:to>
      <xdr:col>41</xdr:col>
      <xdr:colOff>50800</xdr:colOff>
      <xdr:row>38</xdr:row>
      <xdr:rowOff>154066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379566"/>
          <a:ext cx="889000" cy="28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151295</xdr:rowOff>
    </xdr:from>
    <xdr:to>
      <xdr:col>55</xdr:col>
      <xdr:colOff>50800</xdr:colOff>
      <xdr:row>39</xdr:row>
      <xdr:rowOff>81445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6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66222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8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125672</xdr:rowOff>
    </xdr:from>
    <xdr:to>
      <xdr:col>50</xdr:col>
      <xdr:colOff>165100</xdr:colOff>
      <xdr:row>39</xdr:row>
      <xdr:rowOff>55822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46949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73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117981</xdr:rowOff>
    </xdr:from>
    <xdr:to>
      <xdr:col>46</xdr:col>
      <xdr:colOff>38100</xdr:colOff>
      <xdr:row>39</xdr:row>
      <xdr:rowOff>48131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63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39258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7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103266</xdr:rowOff>
    </xdr:from>
    <xdr:to>
      <xdr:col>41</xdr:col>
      <xdr:colOff>101600</xdr:colOff>
      <xdr:row>39</xdr:row>
      <xdr:rowOff>33416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61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24543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71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156566</xdr:rowOff>
    </xdr:from>
    <xdr:to>
      <xdr:col>36</xdr:col>
      <xdr:colOff>165100</xdr:colOff>
      <xdr:row>37</xdr:row>
      <xdr:rowOff>86716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2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77843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42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25322</xdr:rowOff>
    </xdr:from>
    <xdr:to>
      <xdr:col>55</xdr:col>
      <xdr:colOff>0</xdr:colOff>
      <xdr:row>58</xdr:row>
      <xdr:rowOff>64984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69422"/>
          <a:ext cx="8382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37214</xdr:rowOff>
    </xdr:from>
    <xdr:to>
      <xdr:col>50</xdr:col>
      <xdr:colOff>114300</xdr:colOff>
      <xdr:row>58</xdr:row>
      <xdr:rowOff>64984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81314"/>
          <a:ext cx="889000" cy="2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1196</xdr:rowOff>
    </xdr:from>
    <xdr:to>
      <xdr:col>45</xdr:col>
      <xdr:colOff>177800</xdr:colOff>
      <xdr:row>58</xdr:row>
      <xdr:rowOff>37214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45296"/>
          <a:ext cx="889000" cy="3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1196</xdr:rowOff>
    </xdr:from>
    <xdr:to>
      <xdr:col>41</xdr:col>
      <xdr:colOff>50800</xdr:colOff>
      <xdr:row>58</xdr:row>
      <xdr:rowOff>2608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45296"/>
          <a:ext cx="889000" cy="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145972</xdr:rowOff>
    </xdr:from>
    <xdr:to>
      <xdr:col>55</xdr:col>
      <xdr:colOff>50800</xdr:colOff>
      <xdr:row>58</xdr:row>
      <xdr:rowOff>76122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60899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3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14184</xdr:rowOff>
    </xdr:from>
    <xdr:to>
      <xdr:col>50</xdr:col>
      <xdr:colOff>165100</xdr:colOff>
      <xdr:row>58</xdr:row>
      <xdr:rowOff>115784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106911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157864</xdr:rowOff>
    </xdr:from>
    <xdr:to>
      <xdr:col>46</xdr:col>
      <xdr:colOff>38100</xdr:colOff>
      <xdr:row>58</xdr:row>
      <xdr:rowOff>88014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79141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2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121846</xdr:rowOff>
    </xdr:from>
    <xdr:to>
      <xdr:col>41</xdr:col>
      <xdr:colOff>101600</xdr:colOff>
      <xdr:row>58</xdr:row>
      <xdr:rowOff>51996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9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43123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123258</xdr:rowOff>
    </xdr:from>
    <xdr:to>
      <xdr:col>36</xdr:col>
      <xdr:colOff>165100</xdr:colOff>
      <xdr:row>58</xdr:row>
      <xdr:rowOff>53408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44535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8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31279</xdr:rowOff>
    </xdr:from>
    <xdr:to>
      <xdr:col>55</xdr:col>
      <xdr:colOff>0</xdr:colOff>
      <xdr:row>79</xdr:row>
      <xdr:rowOff>66526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75829"/>
          <a:ext cx="838200" cy="3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939</xdr:rowOff>
    </xdr:from>
    <xdr:to>
      <xdr:col>50</xdr:col>
      <xdr:colOff>114300</xdr:colOff>
      <xdr:row>79</xdr:row>
      <xdr:rowOff>66526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45489"/>
          <a:ext cx="889000" cy="6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939</xdr:rowOff>
    </xdr:from>
    <xdr:to>
      <xdr:col>45</xdr:col>
      <xdr:colOff>177800</xdr:colOff>
      <xdr:row>79</xdr:row>
      <xdr:rowOff>60223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45489"/>
          <a:ext cx="889000" cy="5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60223</xdr:rowOff>
    </xdr:from>
    <xdr:to>
      <xdr:col>41</xdr:col>
      <xdr:colOff>50800</xdr:colOff>
      <xdr:row>79</xdr:row>
      <xdr:rowOff>96952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604773"/>
          <a:ext cx="889000" cy="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151929</xdr:rowOff>
    </xdr:from>
    <xdr:to>
      <xdr:col>55</xdr:col>
      <xdr:colOff>50800</xdr:colOff>
      <xdr:row>79</xdr:row>
      <xdr:rowOff>82079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2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66856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3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15726</xdr:rowOff>
    </xdr:from>
    <xdr:to>
      <xdr:col>50</xdr:col>
      <xdr:colOff>165100</xdr:colOff>
      <xdr:row>79</xdr:row>
      <xdr:rowOff>117326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6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108453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5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121589</xdr:rowOff>
    </xdr:from>
    <xdr:to>
      <xdr:col>46</xdr:col>
      <xdr:colOff>38100</xdr:colOff>
      <xdr:row>79</xdr:row>
      <xdr:rowOff>51739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42866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8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9423</xdr:rowOff>
    </xdr:from>
    <xdr:to>
      <xdr:col>41</xdr:col>
      <xdr:colOff>101600</xdr:colOff>
      <xdr:row>79</xdr:row>
      <xdr:rowOff>111023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5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102150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4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46152</xdr:rowOff>
    </xdr:from>
    <xdr:to>
      <xdr:col>36</xdr:col>
      <xdr:colOff>165100</xdr:colOff>
      <xdr:row>79</xdr:row>
      <xdr:rowOff>147752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9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138879</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3017" y="13683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123041</xdr:rowOff>
    </xdr:from>
    <xdr:to>
      <xdr:col>55</xdr:col>
      <xdr:colOff>0</xdr:colOff>
      <xdr:row>97</xdr:row>
      <xdr:rowOff>143529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53691"/>
          <a:ext cx="838200" cy="2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134403</xdr:rowOff>
    </xdr:from>
    <xdr:to>
      <xdr:col>50</xdr:col>
      <xdr:colOff>114300</xdr:colOff>
      <xdr:row>97</xdr:row>
      <xdr:rowOff>143529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65053"/>
          <a:ext cx="889000" cy="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132024</xdr:rowOff>
    </xdr:from>
    <xdr:to>
      <xdr:col>45</xdr:col>
      <xdr:colOff>177800</xdr:colOff>
      <xdr:row>97</xdr:row>
      <xdr:rowOff>134403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62674"/>
          <a:ext cx="889000" cy="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132024</xdr:rowOff>
    </xdr:from>
    <xdr:to>
      <xdr:col>41</xdr:col>
      <xdr:colOff>50800</xdr:colOff>
      <xdr:row>97</xdr:row>
      <xdr:rowOff>150290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62674"/>
          <a:ext cx="889000" cy="1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72241</xdr:rowOff>
    </xdr:from>
    <xdr:to>
      <xdr:col>55</xdr:col>
      <xdr:colOff>50800</xdr:colOff>
      <xdr:row>98</xdr:row>
      <xdr:rowOff>2391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0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158618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92729</xdr:rowOff>
    </xdr:from>
    <xdr:to>
      <xdr:col>50</xdr:col>
      <xdr:colOff>165100</xdr:colOff>
      <xdr:row>98</xdr:row>
      <xdr:rowOff>22879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2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14006</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04428" y="1681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83603</xdr:rowOff>
    </xdr:from>
    <xdr:to>
      <xdr:col>46</xdr:col>
      <xdr:colOff>38100</xdr:colOff>
      <xdr:row>98</xdr:row>
      <xdr:rowOff>13753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1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4880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0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81224</xdr:rowOff>
    </xdr:from>
    <xdr:to>
      <xdr:col>41</xdr:col>
      <xdr:colOff>101600</xdr:colOff>
      <xdr:row>98</xdr:row>
      <xdr:rowOff>11374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0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99490</xdr:rowOff>
    </xdr:from>
    <xdr:to>
      <xdr:col>36</xdr:col>
      <xdr:colOff>165100</xdr:colOff>
      <xdr:row>98</xdr:row>
      <xdr:rowOff>29640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3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20767</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82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98706</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256"/>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92380</xdr:rowOff>
    </xdr:from>
    <xdr:to>
      <xdr:col>71</xdr:col>
      <xdr:colOff>177800</xdr:colOff>
      <xdr:row>39</xdr:row>
      <xdr:rowOff>98706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78930"/>
          <a:ext cx="889000" cy="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47906</xdr:rowOff>
    </xdr:from>
    <xdr:to>
      <xdr:col>72</xdr:col>
      <xdr:colOff>38100</xdr:colOff>
      <xdr:row>39</xdr:row>
      <xdr:rowOff>149506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140633</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8271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41580</xdr:rowOff>
    </xdr:from>
    <xdr:to>
      <xdr:col>67</xdr:col>
      <xdr:colOff>101600</xdr:colOff>
      <xdr:row>39</xdr:row>
      <xdr:rowOff>143180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134307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62148</xdr:rowOff>
    </xdr:from>
    <xdr:to>
      <xdr:col>85</xdr:col>
      <xdr:colOff>127000</xdr:colOff>
      <xdr:row>78</xdr:row>
      <xdr:rowOff>65349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435248"/>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61016</xdr:rowOff>
    </xdr:from>
    <xdr:to>
      <xdr:col>81</xdr:col>
      <xdr:colOff>50800</xdr:colOff>
      <xdr:row>78</xdr:row>
      <xdr:rowOff>62148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434116"/>
          <a:ext cx="8890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60455</xdr:rowOff>
    </xdr:from>
    <xdr:to>
      <xdr:col>76</xdr:col>
      <xdr:colOff>114300</xdr:colOff>
      <xdr:row>78</xdr:row>
      <xdr:rowOff>61016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433555"/>
          <a:ext cx="8890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60455</xdr:rowOff>
    </xdr:from>
    <xdr:to>
      <xdr:col>71</xdr:col>
      <xdr:colOff>177800</xdr:colOff>
      <xdr:row>78</xdr:row>
      <xdr:rowOff>61432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33555"/>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14549</xdr:rowOff>
    </xdr:from>
    <xdr:to>
      <xdr:col>85</xdr:col>
      <xdr:colOff>177800</xdr:colOff>
      <xdr:row>78</xdr:row>
      <xdr:rowOff>116149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8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100926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0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11348</xdr:rowOff>
    </xdr:from>
    <xdr:to>
      <xdr:col>81</xdr:col>
      <xdr:colOff>101600</xdr:colOff>
      <xdr:row>78</xdr:row>
      <xdr:rowOff>112948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104075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10216</xdr:rowOff>
    </xdr:from>
    <xdr:to>
      <xdr:col>76</xdr:col>
      <xdr:colOff>165100</xdr:colOff>
      <xdr:row>78</xdr:row>
      <xdr:rowOff>111816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8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102943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9655</xdr:rowOff>
    </xdr:from>
    <xdr:to>
      <xdr:col>72</xdr:col>
      <xdr:colOff>38100</xdr:colOff>
      <xdr:row>78</xdr:row>
      <xdr:rowOff>111255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8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102382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7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10632</xdr:rowOff>
    </xdr:from>
    <xdr:to>
      <xdr:col>67</xdr:col>
      <xdr:colOff>101600</xdr:colOff>
      <xdr:row>78</xdr:row>
      <xdr:rowOff>112232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103359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18165</xdr:rowOff>
    </xdr:from>
    <xdr:to>
      <xdr:col>85</xdr:col>
      <xdr:colOff>127000</xdr:colOff>
      <xdr:row>99</xdr:row>
      <xdr:rowOff>27076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91715"/>
          <a:ext cx="838200" cy="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158066</xdr:rowOff>
    </xdr:from>
    <xdr:to>
      <xdr:col>81</xdr:col>
      <xdr:colOff>50800</xdr:colOff>
      <xdr:row>99</xdr:row>
      <xdr:rowOff>18165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60166"/>
          <a:ext cx="889000" cy="3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157595</xdr:rowOff>
    </xdr:from>
    <xdr:to>
      <xdr:col>76</xdr:col>
      <xdr:colOff>114300</xdr:colOff>
      <xdr:row>98</xdr:row>
      <xdr:rowOff>158066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59695"/>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157595</xdr:rowOff>
    </xdr:from>
    <xdr:to>
      <xdr:col>71</xdr:col>
      <xdr:colOff>177800</xdr:colOff>
      <xdr:row>99</xdr:row>
      <xdr:rowOff>9985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59695"/>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147726</xdr:rowOff>
    </xdr:from>
    <xdr:to>
      <xdr:col>85</xdr:col>
      <xdr:colOff>177800</xdr:colOff>
      <xdr:row>99</xdr:row>
      <xdr:rowOff>77876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4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62653</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6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138815</xdr:rowOff>
    </xdr:from>
    <xdr:to>
      <xdr:col>81</xdr:col>
      <xdr:colOff>101600</xdr:colOff>
      <xdr:row>99</xdr:row>
      <xdr:rowOff>68965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60092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3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107266</xdr:rowOff>
    </xdr:from>
    <xdr:to>
      <xdr:col>76</xdr:col>
      <xdr:colOff>165100</xdr:colOff>
      <xdr:row>99</xdr:row>
      <xdr:rowOff>37416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0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28543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106795</xdr:rowOff>
    </xdr:from>
    <xdr:to>
      <xdr:col>72</xdr:col>
      <xdr:colOff>38100</xdr:colOff>
      <xdr:row>99</xdr:row>
      <xdr:rowOff>36945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28072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130635</xdr:rowOff>
    </xdr:from>
    <xdr:to>
      <xdr:col>67</xdr:col>
      <xdr:colOff>101600</xdr:colOff>
      <xdr:row>99</xdr:row>
      <xdr:rowOff>60785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51912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2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85620</xdr:rowOff>
    </xdr:from>
    <xdr:to>
      <xdr:col>116</xdr:col>
      <xdr:colOff>63500</xdr:colOff>
      <xdr:row>39</xdr:row>
      <xdr:rowOff>94698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72170"/>
          <a:ext cx="8382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94698</xdr:rowOff>
    </xdr:from>
    <xdr:to>
      <xdr:col>111</xdr:col>
      <xdr:colOff>177800</xdr:colOff>
      <xdr:row>39</xdr:row>
      <xdr:rowOff>95449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81248"/>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95449</xdr:rowOff>
    </xdr:from>
    <xdr:to>
      <xdr:col>107</xdr:col>
      <xdr:colOff>50800</xdr:colOff>
      <xdr:row>39</xdr:row>
      <xdr:rowOff>96658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81999"/>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96658</xdr:rowOff>
    </xdr:from>
    <xdr:to>
      <xdr:col>102</xdr:col>
      <xdr:colOff>114300</xdr:colOff>
      <xdr:row>39</xdr:row>
      <xdr:rowOff>97899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83208"/>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34820</xdr:rowOff>
    </xdr:from>
    <xdr:to>
      <xdr:col>116</xdr:col>
      <xdr:colOff>114300</xdr:colOff>
      <xdr:row>39</xdr:row>
      <xdr:rowOff>136420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121197</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36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43898</xdr:rowOff>
    </xdr:from>
    <xdr:to>
      <xdr:col>112</xdr:col>
      <xdr:colOff>38100</xdr:colOff>
      <xdr:row>39</xdr:row>
      <xdr:rowOff>145498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136625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823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44649</xdr:rowOff>
    </xdr:from>
    <xdr:to>
      <xdr:col>107</xdr:col>
      <xdr:colOff>101600</xdr:colOff>
      <xdr:row>39</xdr:row>
      <xdr:rowOff>146249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137376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823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45858</xdr:rowOff>
    </xdr:from>
    <xdr:to>
      <xdr:col>102</xdr:col>
      <xdr:colOff>165100</xdr:colOff>
      <xdr:row>39</xdr:row>
      <xdr:rowOff>147458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138585</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88333" y="6825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47099</xdr:rowOff>
    </xdr:from>
    <xdr:to>
      <xdr:col>98</xdr:col>
      <xdr:colOff>38100</xdr:colOff>
      <xdr:row>39</xdr:row>
      <xdr:rowOff>148699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139826</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99333" y="6826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37547</xdr:rowOff>
    </xdr:from>
    <xdr:to>
      <xdr:col>116</xdr:col>
      <xdr:colOff>63500</xdr:colOff>
      <xdr:row>59</xdr:row>
      <xdr:rowOff>37592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3097"/>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37509</xdr:rowOff>
    </xdr:from>
    <xdr:to>
      <xdr:col>111</xdr:col>
      <xdr:colOff>177800</xdr:colOff>
      <xdr:row>59</xdr:row>
      <xdr:rowOff>37547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305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37509</xdr:rowOff>
    </xdr:from>
    <xdr:to>
      <xdr:col>107</xdr:col>
      <xdr:colOff>50800</xdr:colOff>
      <xdr:row>59</xdr:row>
      <xdr:rowOff>37509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30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37509</xdr:rowOff>
    </xdr:from>
    <xdr:to>
      <xdr:col>102</xdr:col>
      <xdr:colOff>114300</xdr:colOff>
      <xdr:row>59</xdr:row>
      <xdr:rowOff>37599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3059"/>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158197</xdr:rowOff>
    </xdr:from>
    <xdr:to>
      <xdr:col>112</xdr:col>
      <xdr:colOff>38100</xdr:colOff>
      <xdr:row>59</xdr:row>
      <xdr:rowOff>88347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79474</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5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158159</xdr:rowOff>
    </xdr:from>
    <xdr:to>
      <xdr:col>107</xdr:col>
      <xdr:colOff>101600</xdr:colOff>
      <xdr:row>59</xdr:row>
      <xdr:rowOff>88309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79436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4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158159</xdr:rowOff>
    </xdr:from>
    <xdr:to>
      <xdr:col>102</xdr:col>
      <xdr:colOff>165100</xdr:colOff>
      <xdr:row>59</xdr:row>
      <xdr:rowOff>88309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79436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4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158249</xdr:rowOff>
    </xdr:from>
    <xdr:to>
      <xdr:col>98</xdr:col>
      <xdr:colOff>38100</xdr:colOff>
      <xdr:row>59</xdr:row>
      <xdr:rowOff>88399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79526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158311</xdr:rowOff>
    </xdr:from>
    <xdr:to>
      <xdr:col>116</xdr:col>
      <xdr:colOff>63500</xdr:colOff>
      <xdr:row>78</xdr:row>
      <xdr:rowOff>24048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359961"/>
          <a:ext cx="838200" cy="3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24048</xdr:rowOff>
    </xdr:from>
    <xdr:to>
      <xdr:col>111</xdr:col>
      <xdr:colOff>177800</xdr:colOff>
      <xdr:row>78</xdr:row>
      <xdr:rowOff>42011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397148"/>
          <a:ext cx="889000" cy="1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42011</xdr:rowOff>
    </xdr:from>
    <xdr:to>
      <xdr:col>107</xdr:col>
      <xdr:colOff>50800</xdr:colOff>
      <xdr:row>78</xdr:row>
      <xdr:rowOff>61158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415111"/>
          <a:ext cx="889000" cy="1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61158</xdr:rowOff>
    </xdr:from>
    <xdr:to>
      <xdr:col>102</xdr:col>
      <xdr:colOff>114300</xdr:colOff>
      <xdr:row>78</xdr:row>
      <xdr:rowOff>69481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434258"/>
          <a:ext cx="889000" cy="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107511</xdr:rowOff>
    </xdr:from>
    <xdr:to>
      <xdr:col>116</xdr:col>
      <xdr:colOff>114300</xdr:colOff>
      <xdr:row>78</xdr:row>
      <xdr:rowOff>37661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30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22438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22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144698</xdr:rowOff>
    </xdr:from>
    <xdr:to>
      <xdr:col>112</xdr:col>
      <xdr:colOff>38100</xdr:colOff>
      <xdr:row>78</xdr:row>
      <xdr:rowOff>74848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34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65975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43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162661</xdr:rowOff>
    </xdr:from>
    <xdr:to>
      <xdr:col>107</xdr:col>
      <xdr:colOff>101600</xdr:colOff>
      <xdr:row>78</xdr:row>
      <xdr:rowOff>92811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3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83938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45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10358</xdr:rowOff>
    </xdr:from>
    <xdr:to>
      <xdr:col>102</xdr:col>
      <xdr:colOff>165100</xdr:colOff>
      <xdr:row>78</xdr:row>
      <xdr:rowOff>111958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38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103085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47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18681</xdr:rowOff>
    </xdr:from>
    <xdr:to>
      <xdr:col>98</xdr:col>
      <xdr:colOff>38100</xdr:colOff>
      <xdr:row>78</xdr:row>
      <xdr:rowOff>120281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3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111408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4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令和６年度における歳出決算総額は、住民一人当たり３６７，３５２円、前年度比１０，４３０円の増となった。</a:t>
          </a:r>
        </a:p>
        <a:p>
          <a:r>
            <a:rPr kumimoji="1" lang="ja-JP" altLang="en-US" sz="1300">
              <a:latin typeface="ＭＳ Ｐゴシック" panose="020B0600070205080204" pitchFamily="50" charset="-128"/>
              <a:ea typeface="ＭＳ Ｐゴシック" panose="020B0600070205080204" pitchFamily="50" charset="-128"/>
            </a:rPr>
            <a:t>　主な構成項目では、扶助費については、制度改正に伴う児童手当・特例給付や、施設介護・訓練等給付費の増などの影響により、住民一人当たり１１１，６１４ 円となっており、前年比７，２０８円の増となった。</a:t>
          </a:r>
        </a:p>
        <a:p>
          <a:r>
            <a:rPr kumimoji="1" lang="ja-JP" altLang="en-US" sz="1300">
              <a:latin typeface="ＭＳ Ｐゴシック" panose="020B0600070205080204" pitchFamily="50" charset="-128"/>
              <a:ea typeface="ＭＳ Ｐゴシック" panose="020B0600070205080204" pitchFamily="50" charset="-128"/>
            </a:rPr>
            <a:t>　補助費等については、七栄新木戸地区土地区画整理事業</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街区の整備に係る県道地域排水路整備負担金、価格高騰緊急支援給付金国庫補助金返還金の減などにより、住民一人当たり２０，８９４ 円となっており、前年比７，８４６円の減となった。</a:t>
          </a:r>
        </a:p>
        <a:p>
          <a:r>
            <a:rPr kumimoji="1" lang="ja-JP" altLang="en-US" sz="1300">
              <a:latin typeface="ＭＳ Ｐゴシック" panose="020B0600070205080204" pitchFamily="50" charset="-128"/>
              <a:ea typeface="ＭＳ Ｐゴシック" panose="020B0600070205080204" pitchFamily="50" charset="-128"/>
            </a:rPr>
            <a:t>　人件費については、住民一人当たり７６，８５２円となっており、任期の定めのない職員数の増などにより前年比４，３５４円の増となったが、類似団体内平均値を下回った。今後も引き続き、給与水準の適正化に努め、定員適正化計画などに基づき、適正な定員管理を実施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千葉県富里市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49,999
45,688
53.88
19,433,348
18,367,240
886,044
10,722,435
10,297,029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100838</xdr:rowOff>
    </xdr:from>
    <xdr:to>
      <xdr:col>24</xdr:col>
      <xdr:colOff>62865</xdr:colOff>
      <xdr:row>38</xdr:row>
      <xdr:rowOff>18705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338"/>
          <a:ext cx="1270" cy="1289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22532</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18705</xdr:rowOff>
    </xdr:from>
    <xdr:to>
      <xdr:col>24</xdr:col>
      <xdr:colOff>152400</xdr:colOff>
      <xdr:row>38</xdr:row>
      <xdr:rowOff>18705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47515</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100838</xdr:rowOff>
    </xdr:from>
    <xdr:to>
      <xdr:col>24</xdr:col>
      <xdr:colOff>152400</xdr:colOff>
      <xdr:row>30</xdr:row>
      <xdr:rowOff>100838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18705</xdr:rowOff>
    </xdr:from>
    <xdr:to>
      <xdr:col>24</xdr:col>
      <xdr:colOff>63500</xdr:colOff>
      <xdr:row>38</xdr:row>
      <xdr:rowOff>19032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33805"/>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3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10196</xdr:rowOff>
    </xdr:from>
    <xdr:to>
      <xdr:col>24</xdr:col>
      <xdr:colOff>114300</xdr:colOff>
      <xdr:row>36</xdr:row>
      <xdr:rowOff>111796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19032</xdr:rowOff>
    </xdr:from>
    <xdr:to>
      <xdr:col>19</xdr:col>
      <xdr:colOff>177800</xdr:colOff>
      <xdr:row>38</xdr:row>
      <xdr:rowOff>25564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3413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37138</xdr:rowOff>
    </xdr:from>
    <xdr:to>
      <xdr:col>20</xdr:col>
      <xdr:colOff>38100</xdr:colOff>
      <xdr:row>36</xdr:row>
      <xdr:rowOff>138738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155265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8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25564</xdr:rowOff>
    </xdr:from>
    <xdr:to>
      <xdr:col>15</xdr:col>
      <xdr:colOff>50800</xdr:colOff>
      <xdr:row>38</xdr:row>
      <xdr:rowOff>31931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40664"/>
          <a:ext cx="8890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57059</xdr:rowOff>
    </xdr:from>
    <xdr:to>
      <xdr:col>15</xdr:col>
      <xdr:colOff>101600</xdr:colOff>
      <xdr:row>36</xdr:row>
      <xdr:rowOff>158659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3736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0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31931</xdr:rowOff>
    </xdr:from>
    <xdr:to>
      <xdr:col>10</xdr:col>
      <xdr:colOff>114300</xdr:colOff>
      <xdr:row>38</xdr:row>
      <xdr:rowOff>44504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4703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66203</xdr:rowOff>
    </xdr:from>
    <xdr:to>
      <xdr:col>10</xdr:col>
      <xdr:colOff>165100</xdr:colOff>
      <xdr:row>36</xdr:row>
      <xdr:rowOff>167803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38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12880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1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87757</xdr:rowOff>
    </xdr:from>
    <xdr:to>
      <xdr:col>6</xdr:col>
      <xdr:colOff>38100</xdr:colOff>
      <xdr:row>37</xdr:row>
      <xdr:rowOff>17907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34434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3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139355</xdr:rowOff>
    </xdr:from>
    <xdr:to>
      <xdr:col>24</xdr:col>
      <xdr:colOff>114300</xdr:colOff>
      <xdr:row>38</xdr:row>
      <xdr:rowOff>69506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830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54282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9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139682</xdr:rowOff>
    </xdr:from>
    <xdr:to>
      <xdr:col>20</xdr:col>
      <xdr:colOff>38100</xdr:colOff>
      <xdr:row>38</xdr:row>
      <xdr:rowOff>69831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833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60959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7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146213</xdr:rowOff>
    </xdr:from>
    <xdr:to>
      <xdr:col>15</xdr:col>
      <xdr:colOff>101600</xdr:colOff>
      <xdr:row>38</xdr:row>
      <xdr:rowOff>76363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67491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152581</xdr:rowOff>
    </xdr:from>
    <xdr:to>
      <xdr:col>10</xdr:col>
      <xdr:colOff>165100</xdr:colOff>
      <xdr:row>38</xdr:row>
      <xdr:rowOff>82731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9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73858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8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165154</xdr:rowOff>
    </xdr:from>
    <xdr:to>
      <xdr:col>6</xdr:col>
      <xdr:colOff>38100</xdr:colOff>
      <xdr:row>38</xdr:row>
      <xdr:rowOff>95304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0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86431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0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145310</xdr:rowOff>
    </xdr:from>
    <xdr:to>
      <xdr:col>24</xdr:col>
      <xdr:colOff>63500</xdr:colOff>
      <xdr:row>58</xdr:row>
      <xdr:rowOff>151057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89410"/>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125970</xdr:rowOff>
    </xdr:from>
    <xdr:to>
      <xdr:col>19</xdr:col>
      <xdr:colOff>177800</xdr:colOff>
      <xdr:row>58</xdr:row>
      <xdr:rowOff>145310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70070"/>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125970</xdr:rowOff>
    </xdr:from>
    <xdr:to>
      <xdr:col>15</xdr:col>
      <xdr:colOff>50800</xdr:colOff>
      <xdr:row>58</xdr:row>
      <xdr:rowOff>135906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70070"/>
          <a:ext cx="889000" cy="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25855</xdr:rowOff>
    </xdr:from>
    <xdr:to>
      <xdr:col>10</xdr:col>
      <xdr:colOff>114300</xdr:colOff>
      <xdr:row>58</xdr:row>
      <xdr:rowOff>135906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69955"/>
          <a:ext cx="889000" cy="11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100257</xdr:rowOff>
    </xdr:from>
    <xdr:to>
      <xdr:col>24</xdr:col>
      <xdr:colOff>114300</xdr:colOff>
      <xdr:row>59</xdr:row>
      <xdr:rowOff>30407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4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15184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5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94510</xdr:rowOff>
    </xdr:from>
    <xdr:to>
      <xdr:col>20</xdr:col>
      <xdr:colOff>38100</xdr:colOff>
      <xdr:row>59</xdr:row>
      <xdr:rowOff>24660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3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15787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3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75170</xdr:rowOff>
    </xdr:from>
    <xdr:to>
      <xdr:col>15</xdr:col>
      <xdr:colOff>101600</xdr:colOff>
      <xdr:row>59</xdr:row>
      <xdr:rowOff>5320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167897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85106</xdr:rowOff>
    </xdr:from>
    <xdr:to>
      <xdr:col>10</xdr:col>
      <xdr:colOff>165100</xdr:colOff>
      <xdr:row>59</xdr:row>
      <xdr:rowOff>15256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6383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2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146505</xdr:rowOff>
    </xdr:from>
    <xdr:to>
      <xdr:col>6</xdr:col>
      <xdr:colOff>38100</xdr:colOff>
      <xdr:row>58</xdr:row>
      <xdr:rowOff>76655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1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67782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1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54899</xdr:rowOff>
    </xdr:from>
    <xdr:to>
      <xdr:col>24</xdr:col>
      <xdr:colOff>63500</xdr:colOff>
      <xdr:row>78</xdr:row>
      <xdr:rowOff>78539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427999"/>
          <a:ext cx="838200" cy="2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78539</xdr:rowOff>
    </xdr:from>
    <xdr:to>
      <xdr:col>19</xdr:col>
      <xdr:colOff>177800</xdr:colOff>
      <xdr:row>78</xdr:row>
      <xdr:rowOff>101324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451639"/>
          <a:ext cx="889000" cy="2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87468</xdr:rowOff>
    </xdr:from>
    <xdr:to>
      <xdr:col>15</xdr:col>
      <xdr:colOff>50800</xdr:colOff>
      <xdr:row>78</xdr:row>
      <xdr:rowOff>101324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460568"/>
          <a:ext cx="889000" cy="1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87468</xdr:rowOff>
    </xdr:from>
    <xdr:to>
      <xdr:col>10</xdr:col>
      <xdr:colOff>114300</xdr:colOff>
      <xdr:row>79</xdr:row>
      <xdr:rowOff>7831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60568"/>
          <a:ext cx="889000" cy="9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4099</xdr:rowOff>
    </xdr:from>
    <xdr:to>
      <xdr:col>24</xdr:col>
      <xdr:colOff>114300</xdr:colOff>
      <xdr:row>78</xdr:row>
      <xdr:rowOff>105699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90476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9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27739</xdr:rowOff>
    </xdr:from>
    <xdr:to>
      <xdr:col>20</xdr:col>
      <xdr:colOff>38100</xdr:colOff>
      <xdr:row>78</xdr:row>
      <xdr:rowOff>129339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40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120466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9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50524</xdr:rowOff>
    </xdr:from>
    <xdr:to>
      <xdr:col>15</xdr:col>
      <xdr:colOff>101600</xdr:colOff>
      <xdr:row>78</xdr:row>
      <xdr:rowOff>152124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4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143251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51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36668</xdr:rowOff>
    </xdr:from>
    <xdr:to>
      <xdr:col>10</xdr:col>
      <xdr:colOff>165100</xdr:colOff>
      <xdr:row>78</xdr:row>
      <xdr:rowOff>138268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129395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0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128481</xdr:rowOff>
    </xdr:from>
    <xdr:to>
      <xdr:col>6</xdr:col>
      <xdr:colOff>38100</xdr:colOff>
      <xdr:row>79</xdr:row>
      <xdr:rowOff>58631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0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49758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9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89171</xdr:rowOff>
    </xdr:from>
    <xdr:to>
      <xdr:col>24</xdr:col>
      <xdr:colOff>63500</xdr:colOff>
      <xdr:row>99</xdr:row>
      <xdr:rowOff>89841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7062721"/>
          <a:ext cx="8382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87871</xdr:rowOff>
    </xdr:from>
    <xdr:to>
      <xdr:col>19</xdr:col>
      <xdr:colOff>177800</xdr:colOff>
      <xdr:row>99</xdr:row>
      <xdr:rowOff>89171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7061421"/>
          <a:ext cx="889000" cy="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87871</xdr:rowOff>
    </xdr:from>
    <xdr:to>
      <xdr:col>15</xdr:col>
      <xdr:colOff>50800</xdr:colOff>
      <xdr:row>99</xdr:row>
      <xdr:rowOff>87872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7061421"/>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87872</xdr:rowOff>
    </xdr:from>
    <xdr:to>
      <xdr:col>10</xdr:col>
      <xdr:colOff>114300</xdr:colOff>
      <xdr:row>99</xdr:row>
      <xdr:rowOff>90784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7061422"/>
          <a:ext cx="889000" cy="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39041</xdr:rowOff>
    </xdr:from>
    <xdr:to>
      <xdr:col>24</xdr:col>
      <xdr:colOff>114300</xdr:colOff>
      <xdr:row>99</xdr:row>
      <xdr:rowOff>140641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70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38371</xdr:rowOff>
    </xdr:from>
    <xdr:to>
      <xdr:col>20</xdr:col>
      <xdr:colOff>38100</xdr:colOff>
      <xdr:row>99</xdr:row>
      <xdr:rowOff>139971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70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131098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710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37071</xdr:rowOff>
    </xdr:from>
    <xdr:to>
      <xdr:col>15</xdr:col>
      <xdr:colOff>101600</xdr:colOff>
      <xdr:row>99</xdr:row>
      <xdr:rowOff>138671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70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129798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710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37072</xdr:rowOff>
    </xdr:from>
    <xdr:to>
      <xdr:col>10</xdr:col>
      <xdr:colOff>165100</xdr:colOff>
      <xdr:row>99</xdr:row>
      <xdr:rowOff>138672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701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129799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710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39984</xdr:rowOff>
    </xdr:from>
    <xdr:to>
      <xdr:col>6</xdr:col>
      <xdr:colOff>38100</xdr:colOff>
      <xdr:row>99</xdr:row>
      <xdr:rowOff>141584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701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132711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10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136944</xdr:rowOff>
    </xdr:from>
    <xdr:to>
      <xdr:col>55</xdr:col>
      <xdr:colOff>0</xdr:colOff>
      <xdr:row>58</xdr:row>
      <xdr:rowOff>139674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10081044"/>
          <a:ext cx="8382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139674</xdr:rowOff>
    </xdr:from>
    <xdr:to>
      <xdr:col>50</xdr:col>
      <xdr:colOff>114300</xdr:colOff>
      <xdr:row>58</xdr:row>
      <xdr:rowOff>147320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10083774"/>
          <a:ext cx="8890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56591</xdr:rowOff>
    </xdr:from>
    <xdr:to>
      <xdr:col>45</xdr:col>
      <xdr:colOff>177800</xdr:colOff>
      <xdr:row>58</xdr:row>
      <xdr:rowOff>147320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9829241"/>
          <a:ext cx="889000" cy="2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56591</xdr:rowOff>
    </xdr:from>
    <xdr:to>
      <xdr:col>41</xdr:col>
      <xdr:colOff>50800</xdr:colOff>
      <xdr:row>57</xdr:row>
      <xdr:rowOff>113322</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829241"/>
          <a:ext cx="889000" cy="5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86144</xdr:rowOff>
    </xdr:from>
    <xdr:to>
      <xdr:col>55</xdr:col>
      <xdr:colOff>50800</xdr:colOff>
      <xdr:row>59</xdr:row>
      <xdr:rowOff>16294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1003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1071</xdr:rowOff>
    </xdr:from>
    <xdr:ext cx="469744"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94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88874</xdr:rowOff>
    </xdr:from>
    <xdr:to>
      <xdr:col>50</xdr:col>
      <xdr:colOff>165100</xdr:colOff>
      <xdr:row>59</xdr:row>
      <xdr:rowOff>19024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1003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10151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404428" y="1012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96520</xdr:rowOff>
    </xdr:from>
    <xdr:to>
      <xdr:col>46</xdr:col>
      <xdr:colOff>38100</xdr:colOff>
      <xdr:row>59</xdr:row>
      <xdr:rowOff>26670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17797</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515428"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5791</xdr:rowOff>
    </xdr:from>
    <xdr:to>
      <xdr:col>41</xdr:col>
      <xdr:colOff>101600</xdr:colOff>
      <xdr:row>57</xdr:row>
      <xdr:rowOff>107391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7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98518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8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62522</xdr:rowOff>
    </xdr:from>
    <xdr:to>
      <xdr:col>36</xdr:col>
      <xdr:colOff>165100</xdr:colOff>
      <xdr:row>57</xdr:row>
      <xdr:rowOff>164122</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8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155249</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92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116356</xdr:rowOff>
    </xdr:from>
    <xdr:to>
      <xdr:col>55</xdr:col>
      <xdr:colOff>0</xdr:colOff>
      <xdr:row>78</xdr:row>
      <xdr:rowOff>120128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3489456"/>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112757</xdr:rowOff>
    </xdr:from>
    <xdr:to>
      <xdr:col>50</xdr:col>
      <xdr:colOff>114300</xdr:colOff>
      <xdr:row>78</xdr:row>
      <xdr:rowOff>120128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485857"/>
          <a:ext cx="889000" cy="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104139</xdr:rowOff>
    </xdr:from>
    <xdr:to>
      <xdr:col>45</xdr:col>
      <xdr:colOff>177800</xdr:colOff>
      <xdr:row>78</xdr:row>
      <xdr:rowOff>112757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477239"/>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104139</xdr:rowOff>
    </xdr:from>
    <xdr:to>
      <xdr:col>41</xdr:col>
      <xdr:colOff>50800</xdr:colOff>
      <xdr:row>78</xdr:row>
      <xdr:rowOff>114416</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477239"/>
          <a:ext cx="889000" cy="1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65556</xdr:rowOff>
    </xdr:from>
    <xdr:to>
      <xdr:col>55</xdr:col>
      <xdr:colOff>50800</xdr:colOff>
      <xdr:row>78</xdr:row>
      <xdr:rowOff>167156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43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151933</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35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69328</xdr:rowOff>
    </xdr:from>
    <xdr:to>
      <xdr:col>50</xdr:col>
      <xdr:colOff>165100</xdr:colOff>
      <xdr:row>78</xdr:row>
      <xdr:rowOff>170928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4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162055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8" y="1353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61957</xdr:rowOff>
    </xdr:from>
    <xdr:to>
      <xdr:col>46</xdr:col>
      <xdr:colOff>38100</xdr:colOff>
      <xdr:row>78</xdr:row>
      <xdr:rowOff>163557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4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154684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8" y="1352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53339</xdr:rowOff>
    </xdr:from>
    <xdr:to>
      <xdr:col>41</xdr:col>
      <xdr:colOff>101600</xdr:colOff>
      <xdr:row>78</xdr:row>
      <xdr:rowOff>154939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146066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8" y="1351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63616</xdr:rowOff>
    </xdr:from>
    <xdr:to>
      <xdr:col>36</xdr:col>
      <xdr:colOff>165100</xdr:colOff>
      <xdr:row>78</xdr:row>
      <xdr:rowOff>165216</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4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156343</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5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18337</xdr:rowOff>
    </xdr:from>
    <xdr:to>
      <xdr:col>55</xdr:col>
      <xdr:colOff>0</xdr:colOff>
      <xdr:row>98</xdr:row>
      <xdr:rowOff>48740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20437"/>
          <a:ext cx="8382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41593</xdr:rowOff>
    </xdr:from>
    <xdr:to>
      <xdr:col>50</xdr:col>
      <xdr:colOff>114300</xdr:colOff>
      <xdr:row>98</xdr:row>
      <xdr:rowOff>48740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43693"/>
          <a:ext cx="889000" cy="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41593</xdr:rowOff>
    </xdr:from>
    <xdr:to>
      <xdr:col>45</xdr:col>
      <xdr:colOff>177800</xdr:colOff>
      <xdr:row>98</xdr:row>
      <xdr:rowOff>51056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43693"/>
          <a:ext cx="8890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51056</xdr:rowOff>
    </xdr:from>
    <xdr:to>
      <xdr:col>41</xdr:col>
      <xdr:colOff>50800</xdr:colOff>
      <xdr:row>98</xdr:row>
      <xdr:rowOff>66990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853156"/>
          <a:ext cx="8890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138987</xdr:rowOff>
    </xdr:from>
    <xdr:to>
      <xdr:col>55</xdr:col>
      <xdr:colOff>50800</xdr:colOff>
      <xdr:row>98</xdr:row>
      <xdr:rowOff>69137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6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53914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8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169390</xdr:rowOff>
    </xdr:from>
    <xdr:to>
      <xdr:col>50</xdr:col>
      <xdr:colOff>165100</xdr:colOff>
      <xdr:row>98</xdr:row>
      <xdr:rowOff>99540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90667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9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162243</xdr:rowOff>
    </xdr:from>
    <xdr:to>
      <xdr:col>46</xdr:col>
      <xdr:colOff>38100</xdr:colOff>
      <xdr:row>98</xdr:row>
      <xdr:rowOff>92393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83520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256</xdr:rowOff>
    </xdr:from>
    <xdr:to>
      <xdr:col>41</xdr:col>
      <xdr:colOff>101600</xdr:colOff>
      <xdr:row>98</xdr:row>
      <xdr:rowOff>101856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92983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9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16190</xdr:rowOff>
    </xdr:from>
    <xdr:to>
      <xdr:col>36</xdr:col>
      <xdr:colOff>165100</xdr:colOff>
      <xdr:row>98</xdr:row>
      <xdr:rowOff>117790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108917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1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97709</xdr:rowOff>
    </xdr:from>
    <xdr:to>
      <xdr:col>85</xdr:col>
      <xdr:colOff>127000</xdr:colOff>
      <xdr:row>38</xdr:row>
      <xdr:rowOff>97823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612809"/>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85379</xdr:rowOff>
    </xdr:from>
    <xdr:to>
      <xdr:col>81</xdr:col>
      <xdr:colOff>50800</xdr:colOff>
      <xdr:row>38</xdr:row>
      <xdr:rowOff>97823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600479"/>
          <a:ext cx="889000" cy="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85379</xdr:rowOff>
    </xdr:from>
    <xdr:to>
      <xdr:col>76</xdr:col>
      <xdr:colOff>114300</xdr:colOff>
      <xdr:row>38</xdr:row>
      <xdr:rowOff>119983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600479"/>
          <a:ext cx="889000" cy="3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119983</xdr:rowOff>
    </xdr:from>
    <xdr:to>
      <xdr:col>71</xdr:col>
      <xdr:colOff>177800</xdr:colOff>
      <xdr:row>38</xdr:row>
      <xdr:rowOff>121927</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635083"/>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46909</xdr:rowOff>
    </xdr:from>
    <xdr:to>
      <xdr:col>85</xdr:col>
      <xdr:colOff>177800</xdr:colOff>
      <xdr:row>38</xdr:row>
      <xdr:rowOff>148509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56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133286</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47023</xdr:rowOff>
    </xdr:from>
    <xdr:to>
      <xdr:col>81</xdr:col>
      <xdr:colOff>101600</xdr:colOff>
      <xdr:row>38</xdr:row>
      <xdr:rowOff>148623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5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139750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65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34579</xdr:rowOff>
    </xdr:from>
    <xdr:to>
      <xdr:col>76</xdr:col>
      <xdr:colOff>165100</xdr:colOff>
      <xdr:row>38</xdr:row>
      <xdr:rowOff>136179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54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127306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64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69183</xdr:rowOff>
    </xdr:from>
    <xdr:to>
      <xdr:col>72</xdr:col>
      <xdr:colOff>38100</xdr:colOff>
      <xdr:row>38</xdr:row>
      <xdr:rowOff>170783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5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161910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67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71127</xdr:rowOff>
    </xdr:from>
    <xdr:to>
      <xdr:col>67</xdr:col>
      <xdr:colOff>101600</xdr:colOff>
      <xdr:row>39</xdr:row>
      <xdr:rowOff>1277</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58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163854</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6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125230</xdr:rowOff>
    </xdr:from>
    <xdr:to>
      <xdr:col>85</xdr:col>
      <xdr:colOff>127000</xdr:colOff>
      <xdr:row>58</xdr:row>
      <xdr:rowOff>467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97880"/>
          <a:ext cx="838200" cy="4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166005</xdr:rowOff>
    </xdr:from>
    <xdr:to>
      <xdr:col>81</xdr:col>
      <xdr:colOff>50800</xdr:colOff>
      <xdr:row>58</xdr:row>
      <xdr:rowOff>467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938655"/>
          <a:ext cx="889000" cy="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158925</xdr:rowOff>
    </xdr:from>
    <xdr:to>
      <xdr:col>76</xdr:col>
      <xdr:colOff>114300</xdr:colOff>
      <xdr:row>57</xdr:row>
      <xdr:rowOff>166005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931575"/>
          <a:ext cx="889000" cy="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141262</xdr:rowOff>
    </xdr:from>
    <xdr:to>
      <xdr:col>71</xdr:col>
      <xdr:colOff>177800</xdr:colOff>
      <xdr:row>57</xdr:row>
      <xdr:rowOff>158925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913912"/>
          <a:ext cx="889000" cy="1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74430</xdr:rowOff>
    </xdr:from>
    <xdr:to>
      <xdr:col>85</xdr:col>
      <xdr:colOff>177800</xdr:colOff>
      <xdr:row>58</xdr:row>
      <xdr:rowOff>4580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160807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6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121117</xdr:rowOff>
    </xdr:from>
    <xdr:to>
      <xdr:col>81</xdr:col>
      <xdr:colOff>101600</xdr:colOff>
      <xdr:row>58</xdr:row>
      <xdr:rowOff>51267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9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42394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8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115205</xdr:rowOff>
    </xdr:from>
    <xdr:to>
      <xdr:col>76</xdr:col>
      <xdr:colOff>165100</xdr:colOff>
      <xdr:row>58</xdr:row>
      <xdr:rowOff>45355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8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36482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8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108125</xdr:rowOff>
    </xdr:from>
    <xdr:to>
      <xdr:col>72</xdr:col>
      <xdr:colOff>38100</xdr:colOff>
      <xdr:row>58</xdr:row>
      <xdr:rowOff>38275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8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29402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7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90462</xdr:rowOff>
    </xdr:from>
    <xdr:to>
      <xdr:col>67</xdr:col>
      <xdr:colOff>101600</xdr:colOff>
      <xdr:row>58</xdr:row>
      <xdr:rowOff>20612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6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11739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98706</xdr:rowOff>
    </xdr:from>
    <xdr:to>
      <xdr:col>76</xdr:col>
      <xdr:colOff>114300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643256"/>
          <a:ext cx="8890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92380</xdr:rowOff>
    </xdr:from>
    <xdr:to>
      <xdr:col>71</xdr:col>
      <xdr:colOff>177800</xdr:colOff>
      <xdr:row>79</xdr:row>
      <xdr:rowOff>98706</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636930"/>
          <a:ext cx="889000" cy="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47906</xdr:rowOff>
    </xdr:from>
    <xdr:to>
      <xdr:col>72</xdr:col>
      <xdr:colOff>38100</xdr:colOff>
      <xdr:row>79</xdr:row>
      <xdr:rowOff>149506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9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140633</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46333" y="136851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41580</xdr:rowOff>
    </xdr:from>
    <xdr:to>
      <xdr:col>67</xdr:col>
      <xdr:colOff>101600</xdr:colOff>
      <xdr:row>79</xdr:row>
      <xdr:rowOff>143180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134307</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79428" y="1367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62148</xdr:rowOff>
    </xdr:from>
    <xdr:to>
      <xdr:col>85</xdr:col>
      <xdr:colOff>127000</xdr:colOff>
      <xdr:row>98</xdr:row>
      <xdr:rowOff>65349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864248"/>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61016</xdr:rowOff>
    </xdr:from>
    <xdr:to>
      <xdr:col>81</xdr:col>
      <xdr:colOff>50800</xdr:colOff>
      <xdr:row>98</xdr:row>
      <xdr:rowOff>62148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863116"/>
          <a:ext cx="8890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60455</xdr:rowOff>
    </xdr:from>
    <xdr:to>
      <xdr:col>76</xdr:col>
      <xdr:colOff>114300</xdr:colOff>
      <xdr:row>98</xdr:row>
      <xdr:rowOff>61016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862555"/>
          <a:ext cx="8890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60455</xdr:rowOff>
    </xdr:from>
    <xdr:to>
      <xdr:col>71</xdr:col>
      <xdr:colOff>177800</xdr:colOff>
      <xdr:row>98</xdr:row>
      <xdr:rowOff>61432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862555"/>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14549</xdr:rowOff>
    </xdr:from>
    <xdr:to>
      <xdr:col>85</xdr:col>
      <xdr:colOff>177800</xdr:colOff>
      <xdr:row>98</xdr:row>
      <xdr:rowOff>116149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81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100926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7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11348</xdr:rowOff>
    </xdr:from>
    <xdr:to>
      <xdr:col>81</xdr:col>
      <xdr:colOff>101600</xdr:colOff>
      <xdr:row>98</xdr:row>
      <xdr:rowOff>112948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8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104075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90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10216</xdr:rowOff>
    </xdr:from>
    <xdr:to>
      <xdr:col>76</xdr:col>
      <xdr:colOff>165100</xdr:colOff>
      <xdr:row>98</xdr:row>
      <xdr:rowOff>111816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8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102943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90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9655</xdr:rowOff>
    </xdr:from>
    <xdr:to>
      <xdr:col>72</xdr:col>
      <xdr:colOff>38100</xdr:colOff>
      <xdr:row>98</xdr:row>
      <xdr:rowOff>111255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81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102382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90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81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103359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民生費については、住民一人当たり１６５，９６７円となった。物価高騰対応重点支援地方創生臨時交付金を活用した、「低所得世帯重点支援給付金支給事業、住民税非課税世帯重点支援給付金支給事業」の実施、「障害者総合支援介護・訓練等給付事業」、「児童手当等給付事業」などの扶助費の増により、前年比７，２３９円の増となった。民生費においては、今後も少子高齢化対策や障害者福祉に係るニーズの増大が見込まれることから、給付水準や市単独事業の見直し等の検討により適正水準を維持できるよう努める。</a:t>
          </a:r>
        </a:p>
        <a:p>
          <a:r>
            <a:rPr kumimoji="1" lang="ja-JP" altLang="en-US" sz="1300">
              <a:latin typeface="ＭＳ Ｐゴシック" panose="020B0600070205080204" pitchFamily="50" charset="-128"/>
              <a:ea typeface="ＭＳ Ｐゴシック" panose="020B0600070205080204" pitchFamily="50" charset="-128"/>
            </a:rPr>
            <a:t>　また、公債費については、住民一人当たり３２，５２４円となっており、前年比１，４０１円の減となった。近年の起債抑制により、地方債元利償還金が逓減傾向にあることから、今後も、地方債の借入れと公債費の償還について、試算をしつつ、バランスの取れた地方債の借入れを行い、市債の適正化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千葉県富里市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６年度において、財政調整基金残高は２７４，６１６千円減少し、標準財政規模比では３．４ポイント低下している。今後も、予期せぬ自然災害等に備える必要があることから、適正額として標準財政規模の１０～２０％、最低でも１５億円を堅持するよう努める。</a:t>
          </a:r>
        </a:p>
        <a:p>
          <a:r>
            <a:rPr kumimoji="1" lang="ja-JP" altLang="en-US" sz="1100">
              <a:latin typeface="ＭＳ ゴシック" pitchFamily="49" charset="-128"/>
              <a:ea typeface="ＭＳ ゴシック" pitchFamily="49" charset="-128"/>
            </a:rPr>
            <a:t>　一方、実質収支額は、前年比２９４，２６３千円の増、同割合では２．５ポイント上昇しており、実質単年度収支については前年比４５，７００千円の増、同割合０．４ポイント上昇している。</a:t>
          </a:r>
        </a:p>
        <a:p>
          <a:r>
            <a:rPr kumimoji="1" lang="ja-JP" altLang="en-US" sz="1100">
              <a:latin typeface="ＭＳ ゴシック" pitchFamily="49" charset="-128"/>
              <a:ea typeface="ＭＳ ゴシック" pitchFamily="49" charset="-128"/>
            </a:rPr>
            <a:t>　近年、国の施策で実施する事業により過大な不用額が生じ高止まりしたため、補正予算、基金への積立など、最適な予算規模とする必要がある。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千葉県富里市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令和６年度決算は、いずれの会計も赤字は無く、全て黒字決算で推移している。</a:t>
          </a:r>
        </a:p>
        <a:p>
          <a:r>
            <a:rPr kumimoji="1" lang="ja-JP" altLang="en-US" sz="1400">
              <a:latin typeface="ＭＳ ゴシック" pitchFamily="49" charset="-128"/>
              <a:ea typeface="ＭＳ ゴシック" pitchFamily="49" charset="-128"/>
            </a:rPr>
            <a:t>　各特別会計にあっては、財政状況及び事業全体の見直しを実施することで一般会計からの法定内繰入を縮減するような運営に努めている。</a:t>
          </a:r>
        </a:p>
        <a:p>
          <a:r>
            <a:rPr kumimoji="1" lang="ja-JP" altLang="en-US" sz="1400">
              <a:latin typeface="ＭＳ ゴシック" pitchFamily="49" charset="-128"/>
              <a:ea typeface="ＭＳ ゴシック" pitchFamily="49" charset="-128"/>
            </a:rPr>
            <a:t>　今後も特別会計独立採算の原則に立った適正な運営をすることを目指し、一般会計の負担を減らしていくことが重要である。</a:t>
          </a:r>
        </a:p>
        <a:p>
          <a:r>
            <a:rPr kumimoji="1" lang="ja-JP" altLang="en-US" sz="1400">
              <a:latin typeface="ＭＳ ゴシック" pitchFamily="49" charset="-128"/>
              <a:ea typeface="ＭＳ ゴシック" pitchFamily="49" charset="-128"/>
            </a:rPr>
            <a:t>　また、各会計ともに適量、適切な事業実施に努め、毎年のプライマリーバランスの黒字化を維持し、更なる財政の健全化を図っていく。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19433348</v>
      </c>
      <c r="BO4" s="436"/>
      <c r="BP4" s="436"/>
      <c r="BQ4" s="436"/>
      <c r="BR4" s="436"/>
      <c r="BS4" s="436"/>
      <c r="BT4" s="436"/>
      <c r="BU4" s="437"/>
      <c r="BV4" s="435">
        <v>18397965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8.3000000000000007</v>
      </c>
      <c r="CU4" s="576"/>
      <c r="CV4" s="576"/>
      <c r="CW4" s="576"/>
      <c r="CX4" s="576"/>
      <c r="CY4" s="576"/>
      <c r="CZ4" s="576"/>
      <c r="DA4" s="577"/>
      <c r="DB4" s="575">
        <v>5.7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18367240</v>
      </c>
      <c r="BO5" s="407"/>
      <c r="BP5" s="407"/>
      <c r="BQ5" s="407"/>
      <c r="BR5" s="407"/>
      <c r="BS5" s="407"/>
      <c r="BT5" s="407"/>
      <c r="BU5" s="408"/>
      <c r="BV5" s="406">
        <v>17727582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94.7</v>
      </c>
      <c r="CU5" s="404"/>
      <c r="CV5" s="404"/>
      <c r="CW5" s="404"/>
      <c r="CX5" s="404"/>
      <c r="CY5" s="404"/>
      <c r="CZ5" s="404"/>
      <c r="DA5" s="405"/>
      <c r="DB5" s="403">
        <v>94.5</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1066108</v>
      </c>
      <c r="BO6" s="407"/>
      <c r="BP6" s="407"/>
      <c r="BQ6" s="407"/>
      <c r="BR6" s="407"/>
      <c r="BS6" s="407"/>
      <c r="BT6" s="407"/>
      <c r="BU6" s="408"/>
      <c r="BV6" s="406">
        <v>670383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95.2</v>
      </c>
      <c r="CU6" s="550"/>
      <c r="CV6" s="550"/>
      <c r="CW6" s="550"/>
      <c r="CX6" s="550"/>
      <c r="CY6" s="550"/>
      <c r="CZ6" s="550"/>
      <c r="DA6" s="551"/>
      <c r="DB6" s="549">
        <v>95.5</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180064</v>
      </c>
      <c r="BO7" s="407"/>
      <c r="BP7" s="407"/>
      <c r="BQ7" s="407"/>
      <c r="BR7" s="407"/>
      <c r="BS7" s="407"/>
      <c r="BT7" s="407"/>
      <c r="BU7" s="408"/>
      <c r="BV7" s="406">
        <v>78602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10722435</v>
      </c>
      <c r="CU7" s="407"/>
      <c r="CV7" s="407"/>
      <c r="CW7" s="407"/>
      <c r="CX7" s="407"/>
      <c r="CY7" s="407"/>
      <c r="CZ7" s="407"/>
      <c r="DA7" s="408"/>
      <c r="DB7" s="406">
        <v>10308941</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886044</v>
      </c>
      <c r="BO8" s="407"/>
      <c r="BP8" s="407"/>
      <c r="BQ8" s="407"/>
      <c r="BR8" s="407"/>
      <c r="BS8" s="407"/>
      <c r="BT8" s="407"/>
      <c r="BU8" s="408"/>
      <c r="BV8" s="406">
        <v>591781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0.73</v>
      </c>
      <c r="CU8" s="510"/>
      <c r="CV8" s="510"/>
      <c r="CW8" s="510"/>
      <c r="CX8" s="510"/>
      <c r="CY8" s="510"/>
      <c r="CZ8" s="510"/>
      <c r="DA8" s="511"/>
      <c r="DB8" s="509">
        <v>0.74</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49735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294263</v>
      </c>
      <c r="BO9" s="407"/>
      <c r="BP9" s="407"/>
      <c r="BQ9" s="407"/>
      <c r="BR9" s="407"/>
      <c r="BS9" s="407"/>
      <c r="BT9" s="407"/>
      <c r="BU9" s="408"/>
      <c r="BV9" s="406">
        <v>-333232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v>
      </c>
      <c r="CU9" s="404"/>
      <c r="CV9" s="404"/>
      <c r="CW9" s="404"/>
      <c r="CX9" s="404"/>
      <c r="CY9" s="404"/>
      <c r="CZ9" s="404"/>
      <c r="DA9" s="405"/>
      <c r="DB9" s="403">
        <v>12.7</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49636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316563</v>
      </c>
      <c r="BO10" s="407"/>
      <c r="BP10" s="407"/>
      <c r="BQ10" s="407"/>
      <c r="BR10" s="407"/>
      <c r="BS10" s="407"/>
      <c r="BT10" s="407"/>
      <c r="BU10" s="408"/>
      <c r="BV10" s="406">
        <v>480511</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49999</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591179</v>
      </c>
      <c r="BO12" s="407"/>
      <c r="BP12" s="407"/>
      <c r="BQ12" s="407"/>
      <c r="BR12" s="407"/>
      <c r="BS12" s="407"/>
      <c r="BT12" s="407"/>
      <c r="BU12" s="408"/>
      <c r="BV12" s="406">
        <v>173332</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129</v>
      </c>
      <c r="N13" s="491"/>
      <c r="O13" s="491"/>
      <c r="P13" s="491"/>
      <c r="Q13" s="492"/>
      <c r="R13" s="493">
        <v>45688</v>
      </c>
      <c r="S13" s="494"/>
      <c r="T13" s="494"/>
      <c r="U13" s="494"/>
      <c r="V13" s="495"/>
      <c r="W13" s="496" t="s">
        <v>130</v>
      </c>
      <c r="X13" s="392"/>
      <c r="Y13" s="392"/>
      <c r="Z13" s="392"/>
      <c r="AA13" s="392"/>
      <c r="AB13" s="393"/>
      <c r="AC13" s="359">
        <v>1846</v>
      </c>
      <c r="AD13" s="360"/>
      <c r="AE13" s="360"/>
      <c r="AF13" s="360"/>
      <c r="AG13" s="361"/>
      <c r="AH13" s="359">
        <v>2131</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19647</v>
      </c>
      <c r="BO13" s="407"/>
      <c r="BP13" s="407"/>
      <c r="BQ13" s="407"/>
      <c r="BR13" s="407"/>
      <c r="BS13" s="407"/>
      <c r="BT13" s="407"/>
      <c r="BU13" s="408"/>
      <c r="BV13" s="406">
        <v>-26053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6.6</v>
      </c>
      <c r="CU13" s="404"/>
      <c r="CV13" s="404"/>
      <c r="CW13" s="404"/>
      <c r="CX13" s="404"/>
      <c r="CY13" s="404"/>
      <c r="CZ13" s="404"/>
      <c r="DA13" s="405"/>
      <c r="DB13" s="403">
        <v>6.8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49668</v>
      </c>
      <c r="S14" s="494"/>
      <c r="T14" s="494"/>
      <c r="U14" s="494"/>
      <c r="V14" s="495"/>
      <c r="W14" s="497"/>
      <c r="X14" s="395"/>
      <c r="Y14" s="395"/>
      <c r="Z14" s="395"/>
      <c r="AA14" s="395"/>
      <c r="AB14" s="396"/>
      <c r="AC14" s="486">
        <v>7.8</v>
      </c>
      <c r="AD14" s="487"/>
      <c r="AE14" s="487"/>
      <c r="AF14" s="487"/>
      <c r="AG14" s="488"/>
      <c r="AH14" s="486">
        <v>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129</v>
      </c>
      <c r="N15" s="491"/>
      <c r="O15" s="491"/>
      <c r="P15" s="491"/>
      <c r="Q15" s="492"/>
      <c r="R15" s="493">
        <v>46153</v>
      </c>
      <c r="S15" s="494"/>
      <c r="T15" s="494"/>
      <c r="U15" s="494"/>
      <c r="V15" s="495"/>
      <c r="W15" s="496" t="s">
        <v>137</v>
      </c>
      <c r="X15" s="392"/>
      <c r="Y15" s="392"/>
      <c r="Z15" s="392"/>
      <c r="AA15" s="392"/>
      <c r="AB15" s="393"/>
      <c r="AC15" s="359">
        <v>4799</v>
      </c>
      <c r="AD15" s="360"/>
      <c r="AE15" s="360"/>
      <c r="AF15" s="360"/>
      <c r="AG15" s="361"/>
      <c r="AH15" s="359">
        <v>4771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6487724</v>
      </c>
      <c r="BO15" s="436"/>
      <c r="BP15" s="436"/>
      <c r="BQ15" s="436"/>
      <c r="BR15" s="436"/>
      <c r="BS15" s="436"/>
      <c r="BT15" s="436"/>
      <c r="BU15" s="437"/>
      <c r="BV15" s="435">
        <v>6201450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20.2</v>
      </c>
      <c r="AD16" s="487"/>
      <c r="AE16" s="487"/>
      <c r="AF16" s="487"/>
      <c r="AG16" s="488"/>
      <c r="AH16" s="486">
        <v>20.100000000000001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8969211</v>
      </c>
      <c r="BO16" s="407"/>
      <c r="BP16" s="407"/>
      <c r="BQ16" s="407"/>
      <c r="BR16" s="407"/>
      <c r="BS16" s="407"/>
      <c r="BT16" s="407"/>
      <c r="BU16" s="408"/>
      <c r="BV16" s="406">
        <v>8581873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17077</v>
      </c>
      <c r="AD17" s="360"/>
      <c r="AE17" s="360"/>
      <c r="AF17" s="360"/>
      <c r="AG17" s="361"/>
      <c r="AH17" s="359">
        <v>16832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8187914</v>
      </c>
      <c r="BO17" s="407"/>
      <c r="BP17" s="407"/>
      <c r="BQ17" s="407"/>
      <c r="BR17" s="407"/>
      <c r="BS17" s="407"/>
      <c r="BT17" s="407"/>
      <c r="BU17" s="408"/>
      <c r="BV17" s="406">
        <v>7811973</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53.88</v>
      </c>
      <c r="M18" s="459"/>
      <c r="N18" s="459"/>
      <c r="O18" s="459"/>
      <c r="P18" s="459"/>
      <c r="Q18" s="459"/>
      <c r="R18" s="460"/>
      <c r="S18" s="460"/>
      <c r="T18" s="460"/>
      <c r="U18" s="460"/>
      <c r="V18" s="461"/>
      <c r="W18" s="477"/>
      <c r="X18" s="478"/>
      <c r="Y18" s="478"/>
      <c r="Z18" s="478"/>
      <c r="AA18" s="478"/>
      <c r="AB18" s="502"/>
      <c r="AC18" s="376">
        <v>72</v>
      </c>
      <c r="AD18" s="377"/>
      <c r="AE18" s="377"/>
      <c r="AF18" s="377"/>
      <c r="AG18" s="462"/>
      <c r="AH18" s="376">
        <v>70.900000000000006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10463860</v>
      </c>
      <c r="BO18" s="407"/>
      <c r="BP18" s="407"/>
      <c r="BQ18" s="407"/>
      <c r="BR18" s="407"/>
      <c r="BS18" s="407"/>
      <c r="BT18" s="407"/>
      <c r="BU18" s="408"/>
      <c r="BV18" s="406">
        <v>10155208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923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13603884</v>
      </c>
      <c r="BO19" s="407"/>
      <c r="BP19" s="407"/>
      <c r="BQ19" s="407"/>
      <c r="BR19" s="407"/>
      <c r="BS19" s="407"/>
      <c r="BT19" s="407"/>
      <c r="BU19" s="408"/>
      <c r="BV19" s="406">
        <v>13251574</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21885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10297029</v>
      </c>
      <c r="BO22" s="436"/>
      <c r="BP22" s="436"/>
      <c r="BQ22" s="436"/>
      <c r="BR22" s="436"/>
      <c r="BS22" s="436"/>
      <c r="BT22" s="436"/>
      <c r="BU22" s="437"/>
      <c r="BV22" s="435">
        <v>11514908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7594505</v>
      </c>
      <c r="BO23" s="407"/>
      <c r="BP23" s="407"/>
      <c r="BQ23" s="407"/>
      <c r="BR23" s="407"/>
      <c r="BS23" s="407"/>
      <c r="BT23" s="407"/>
      <c r="BU23" s="408"/>
      <c r="BV23" s="406">
        <v>8395996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7677</v>
      </c>
      <c r="R24" s="360"/>
      <c r="S24" s="360"/>
      <c r="T24" s="360"/>
      <c r="U24" s="360"/>
      <c r="V24" s="361"/>
      <c r="W24" s="449"/>
      <c r="X24" s="386"/>
      <c r="Y24" s="387"/>
      <c r="Z24" s="362" t="s">
        <v>162</v>
      </c>
      <c r="AA24" s="363"/>
      <c r="AB24" s="363"/>
      <c r="AC24" s="363"/>
      <c r="AD24" s="363"/>
      <c r="AE24" s="363"/>
      <c r="AF24" s="363"/>
      <c r="AG24" s="364"/>
      <c r="AH24" s="359">
        <v>429</v>
      </c>
      <c r="AI24" s="360"/>
      <c r="AJ24" s="360"/>
      <c r="AK24" s="360"/>
      <c r="AL24" s="361"/>
      <c r="AM24" s="359">
        <v>1317888</v>
      </c>
      <c r="AN24" s="360"/>
      <c r="AO24" s="360"/>
      <c r="AP24" s="360"/>
      <c r="AQ24" s="360"/>
      <c r="AR24" s="361"/>
      <c r="AS24" s="359">
        <v>3072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3648277</v>
      </c>
      <c r="BO24" s="407"/>
      <c r="BP24" s="407"/>
      <c r="BQ24" s="407"/>
      <c r="BR24" s="407"/>
      <c r="BS24" s="407"/>
      <c r="BT24" s="407"/>
      <c r="BU24" s="408"/>
      <c r="BV24" s="406">
        <v>4253007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6727</v>
      </c>
      <c r="R25" s="360"/>
      <c r="S25" s="360"/>
      <c r="T25" s="360"/>
      <c r="U25" s="360"/>
      <c r="V25" s="361"/>
      <c r="W25" s="449"/>
      <c r="X25" s="386"/>
      <c r="Y25" s="387"/>
      <c r="Z25" s="362" t="s">
        <v>165</v>
      </c>
      <c r="AA25" s="363"/>
      <c r="AB25" s="363"/>
      <c r="AC25" s="363"/>
      <c r="AD25" s="363"/>
      <c r="AE25" s="363"/>
      <c r="AF25" s="363"/>
      <c r="AG25" s="364"/>
      <c r="AH25" s="359">
        <v>82</v>
      </c>
      <c r="AI25" s="360"/>
      <c r="AJ25" s="360"/>
      <c r="AK25" s="360"/>
      <c r="AL25" s="361"/>
      <c r="AM25" s="359">
        <v>234520</v>
      </c>
      <c r="AN25" s="360"/>
      <c r="AO25" s="360"/>
      <c r="AP25" s="360"/>
      <c r="AQ25" s="360"/>
      <c r="AR25" s="361"/>
      <c r="AS25" s="359">
        <v>2860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2395678</v>
      </c>
      <c r="BO25" s="436"/>
      <c r="BP25" s="436"/>
      <c r="BQ25" s="436"/>
      <c r="BR25" s="436"/>
      <c r="BS25" s="436"/>
      <c r="BT25" s="436"/>
      <c r="BU25" s="437"/>
      <c r="BV25" s="435">
        <v>1456732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6500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11200</v>
      </c>
      <c r="AN26" s="360"/>
      <c r="AO26" s="360"/>
      <c r="AP26" s="360"/>
      <c r="AQ26" s="360"/>
      <c r="AR26" s="361"/>
      <c r="AS26" s="359">
        <v>2800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3900</v>
      </c>
      <c r="R27" s="360"/>
      <c r="S27" s="360"/>
      <c r="T27" s="360"/>
      <c r="U27" s="360"/>
      <c r="V27" s="361"/>
      <c r="W27" s="449"/>
      <c r="X27" s="386"/>
      <c r="Y27" s="387"/>
      <c r="Z27" s="362" t="s">
        <v>171</v>
      </c>
      <c r="AA27" s="363"/>
      <c r="AB27" s="363"/>
      <c r="AC27" s="363"/>
      <c r="AD27" s="363"/>
      <c r="AE27" s="363"/>
      <c r="AF27" s="363"/>
      <c r="AG27" s="364"/>
      <c r="AH27" s="359">
        <v>17</v>
      </c>
      <c r="AI27" s="360"/>
      <c r="AJ27" s="360"/>
      <c r="AK27" s="360"/>
      <c r="AL27" s="361"/>
      <c r="AM27" s="359">
        <v>56182</v>
      </c>
      <c r="AN27" s="360"/>
      <c r="AO27" s="360"/>
      <c r="AP27" s="360"/>
      <c r="AQ27" s="360"/>
      <c r="AR27" s="361"/>
      <c r="AS27" s="359">
        <v>3305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3200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2061369</v>
      </c>
      <c r="BO28" s="436"/>
      <c r="BP28" s="436"/>
      <c r="BQ28" s="436"/>
      <c r="BR28" s="436"/>
      <c r="BS28" s="436"/>
      <c r="BT28" s="436"/>
      <c r="BU28" s="437"/>
      <c r="BV28" s="435">
        <v>2335985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16</v>
      </c>
      <c r="M29" s="360"/>
      <c r="N29" s="360"/>
      <c r="O29" s="360"/>
      <c r="P29" s="361"/>
      <c r="Q29" s="359">
        <v>3000</v>
      </c>
      <c r="R29" s="360"/>
      <c r="S29" s="360"/>
      <c r="T29" s="360"/>
      <c r="U29" s="360"/>
      <c r="V29" s="361"/>
      <c r="W29" s="450"/>
      <c r="X29" s="451"/>
      <c r="Y29" s="452"/>
      <c r="Z29" s="362" t="s">
        <v>177</v>
      </c>
      <c r="AA29" s="363"/>
      <c r="AB29" s="363"/>
      <c r="AC29" s="363"/>
      <c r="AD29" s="363"/>
      <c r="AE29" s="363"/>
      <c r="AF29" s="363"/>
      <c r="AG29" s="364"/>
      <c r="AH29" s="359">
        <v>446</v>
      </c>
      <c r="AI29" s="360"/>
      <c r="AJ29" s="360"/>
      <c r="AK29" s="360"/>
      <c r="AL29" s="361"/>
      <c r="AM29" s="359">
        <v>1374070</v>
      </c>
      <c r="AN29" s="360"/>
      <c r="AO29" s="360"/>
      <c r="AP29" s="360"/>
      <c r="AQ29" s="360"/>
      <c r="AR29" s="361"/>
      <c r="AS29" s="359">
        <v>3081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493004</v>
      </c>
      <c r="BO29" s="407"/>
      <c r="BP29" s="407"/>
      <c r="BQ29" s="407"/>
      <c r="BR29" s="407"/>
      <c r="BS29" s="407"/>
      <c r="BT29" s="407"/>
      <c r="BU29" s="408"/>
      <c r="BV29" s="406">
        <v>448775</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1231662</v>
      </c>
      <c r="BO30" s="441"/>
      <c r="BP30" s="441"/>
      <c r="BQ30" s="441"/>
      <c r="BR30" s="441"/>
      <c r="BS30" s="441"/>
      <c r="BT30" s="441"/>
      <c r="BU30" s="442"/>
      <c r="BV30" s="440">
        <v>1398633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印旛衛生施設管理組合（一般会計）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印旛郡市広域市町村圏事務組合（一般会計）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印旛郡市広域市町村圏事務組合（水道用水供給事業会計）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千葉県後期高齢者医療広域連合（一般会計）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千葉県後期高齢者医療広域連合（後期高齢者医療特別会計）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lt/1Bqv2mP+jZkiPGHn4c1muESSajmVk52dLUpHzw8SQQ9F9E/EZZsbOLNsgRcab6IgW5YFMulvnvoi9dPl3aw==" saltValue="wARKXgyghaAypTaQ+nBRb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9.1999999999999993</v>
      </c>
      <c r="G34" s="33">
        <v>11.35</v>
      </c>
      <c r="H34" s="33">
        <v>9.14</v>
      </c>
      <c r="I34" s="33">
        <v>5.74</v>
      </c>
      <c r="J34" s="34">
        <v>8.26</v>
      </c>
      <c r="K34" s="22"/>
      <c r="L34" s="22"/>
      <c r="M34" s="22"/>
      <c r="N34" s="22"/>
      <c r="O34" s="22"/>
      <c r="P34" s="22"/>
    </row>
    <row r="35" spans="1:16" ht="39" customHeight="1" x14ac:dyDescent="0.2">
      <c r="A35" s="22"/>
      <c r="B35" s="35"/>
      <c r="C35" s="1132" t="s">
        <v>532</v>
      </c>
      <c r="D35" s="1132"/>
      <c r="E35" s="1133"/>
      <c r="F35" s="36">
        <v>9.24</v>
      </c>
      <c r="G35" s="37">
        <v>8.44</v>
      </c>
      <c r="H35" s="37">
        <v>8.35</v>
      </c>
      <c r="I35" s="37">
        <v>7.97</v>
      </c>
      <c r="J35" s="38">
        <v>7.97</v>
      </c>
      <c r="K35" s="22"/>
      <c r="L35" s="22"/>
      <c r="M35" s="22"/>
      <c r="N35" s="22"/>
      <c r="O35" s="22"/>
      <c r="P35" s="22"/>
    </row>
    <row r="36" spans="1:16" ht="39" customHeight="1" x14ac:dyDescent="0.2">
      <c r="A36" s="22"/>
      <c r="B36" s="35"/>
      <c r="C36" s="1132" t="s">
        <v>533</v>
      </c>
      <c r="D36" s="1132"/>
      <c r="E36" s="1133"/>
      <c r="F36" s="36">
        <v>1.34</v>
      </c>
      <c r="G36" s="37">
        <v>1.46</v>
      </c>
      <c r="H36" s="37">
        <v>2.13</v>
      </c>
      <c r="I36" s="37">
        <v>2.58</v>
      </c>
      <c r="J36" s="38">
        <v>3.11</v>
      </c>
      <c r="K36" s="22"/>
      <c r="L36" s="22"/>
      <c r="M36" s="22"/>
      <c r="N36" s="22"/>
      <c r="O36" s="22"/>
      <c r="P36" s="22"/>
    </row>
    <row r="37" spans="1:16" ht="39" customHeight="1" x14ac:dyDescent="0.2">
      <c r="A37" s="22"/>
      <c r="B37" s="35"/>
      <c r="C37" s="1132" t="s">
        <v>534</v>
      </c>
      <c r="D37" s="1132"/>
      <c r="E37" s="1133"/>
      <c r="F37" s="36">
        <v>1.75</v>
      </c>
      <c r="G37" s="37">
        <v>0.99</v>
      </c>
      <c r="H37" s="37">
        <v>0.84</v>
      </c>
      <c r="I37" s="37">
        <v>0.47</v>
      </c>
      <c r="J37" s="38">
        <v>0.64</v>
      </c>
      <c r="K37" s="22"/>
      <c r="L37" s="22"/>
      <c r="M37" s="22"/>
      <c r="N37" s="22"/>
      <c r="O37" s="22"/>
      <c r="P37" s="22"/>
    </row>
    <row r="38" spans="1:16" ht="39" customHeight="1" x14ac:dyDescent="0.2">
      <c r="A38" s="22"/>
      <c r="B38" s="35"/>
      <c r="C38" s="1132" t="s">
        <v>535</v>
      </c>
      <c r="D38" s="1132"/>
      <c r="E38" s="1133"/>
      <c r="F38" s="36">
        <v>0.39</v>
      </c>
      <c r="G38" s="37">
        <v>0.44</v>
      </c>
      <c r="H38" s="37">
        <v>0.47</v>
      </c>
      <c r="I38" s="37">
        <v>0.52</v>
      </c>
      <c r="J38" s="38">
        <v>0.57999999999999996</v>
      </c>
      <c r="K38" s="22"/>
      <c r="L38" s="22"/>
      <c r="M38" s="22"/>
      <c r="N38" s="22"/>
      <c r="O38" s="22"/>
      <c r="P38" s="22"/>
    </row>
    <row r="39" spans="1:16" ht="39" customHeight="1" x14ac:dyDescent="0.2">
      <c r="A39" s="22"/>
      <c r="B39" s="35"/>
      <c r="C39" s="1132" t="s">
        <v>536</v>
      </c>
      <c r="D39" s="1132"/>
      <c r="E39" s="1133"/>
      <c r="F39" s="36">
        <v>0</v>
      </c>
      <c r="G39" s="37">
        <v>0.02</v>
      </c>
      <c r="H39" s="37">
        <v>0.01</v>
      </c>
      <c r="I39" s="37">
        <v>0.02</v>
      </c>
      <c r="J39" s="38">
        <v>0.06</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538</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PwLkhtxVsJAQL6YCRzygcaTPzm3K9OyNpylQWfxdX41eLV+01yCzpv3zxMhYofZw9T8b0UfUeLtNzhv8q8k7w==" saltValue="OW2bP1PvwnPZtKum/UZH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1715</v>
      </c>
      <c r="L45" s="58">
        <v>1713</v>
      </c>
      <c r="M45" s="58">
        <v>1700</v>
      </c>
      <c r="N45" s="58">
        <v>1685</v>
      </c>
      <c r="O45" s="59">
        <v>1626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208</v>
      </c>
      <c r="L48" s="62">
        <v>187</v>
      </c>
      <c r="M48" s="62">
        <v>168</v>
      </c>
      <c r="N48" s="62">
        <v>176</v>
      </c>
      <c r="O48" s="63">
        <v>149</v>
      </c>
      <c r="P48" s="46"/>
      <c r="Q48" s="46"/>
      <c r="R48" s="46"/>
      <c r="S48" s="46"/>
      <c r="T48" s="46"/>
      <c r="U48" s="46"/>
    </row>
    <row r="49" spans="1:21" ht="30.75" customHeight="1" x14ac:dyDescent="0.2">
      <c r="A49" s="46"/>
      <c r="B49" s="1163"/>
      <c r="C49" s="1164"/>
      <c r="D49" s="60"/>
      <c r="E49" s="1140" t="s">
        <v>14</v>
      </c>
      <c r="F49" s="1140"/>
      <c r="G49" s="1140"/>
      <c r="H49" s="1140"/>
      <c r="I49" s="1140"/>
      <c r="J49" s="1141"/>
      <c r="K49" s="61">
        <v>0</v>
      </c>
      <c r="L49" s="62" t="s">
        <v>486</v>
      </c>
      <c r="M49" s="62" t="s">
        <v>486</v>
      </c>
      <c r="N49" s="62" t="s">
        <v>486</v>
      </c>
      <c r="O49" s="63" t="s">
        <v>486</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1285</v>
      </c>
      <c r="L52" s="62">
        <v>1259</v>
      </c>
      <c r="M52" s="62">
        <v>1213</v>
      </c>
      <c r="N52" s="62">
        <v>1267</v>
      </c>
      <c r="O52" s="63">
        <v>1173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638</v>
      </c>
      <c r="L53" s="67">
        <v>641</v>
      </c>
      <c r="M53" s="67">
        <v>655</v>
      </c>
      <c r="N53" s="67">
        <v>594</v>
      </c>
      <c r="O53" s="68">
        <v>602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544</v>
      </c>
      <c r="L58" s="82" t="s">
        <v>544</v>
      </c>
      <c r="M58" s="82" t="s">
        <v>544</v>
      </c>
      <c r="N58" s="82" t="s">
        <v>544</v>
      </c>
      <c r="O58" s="83" t="s">
        <v>544</v>
      </c>
    </row>
    <row r="59" spans="1:21" ht="31.5" customHeight="1" x14ac:dyDescent="0.2">
      <c r="B59" s="1148"/>
      <c r="C59" s="1149"/>
      <c r="D59" s="1155" t="s">
        <v>26</v>
      </c>
      <c r="E59" s="1156"/>
      <c r="F59" s="1156"/>
      <c r="G59" s="1156"/>
      <c r="H59" s="1156"/>
      <c r="I59" s="1156"/>
      <c r="J59" s="1157"/>
      <c r="K59" s="84" t="s">
        <v>544</v>
      </c>
      <c r="L59" s="85" t="s">
        <v>544</v>
      </c>
      <c r="M59" s="85" t="s">
        <v>544</v>
      </c>
      <c r="N59" s="85" t="s">
        <v>544</v>
      </c>
      <c r="O59" s="86" t="s">
        <v>544</v>
      </c>
    </row>
    <row r="60" spans="1:21" ht="31.5" customHeight="1" thickBot="1" x14ac:dyDescent="0.25">
      <c r="B60" s="1150"/>
      <c r="C60" s="1151"/>
      <c r="D60" s="1158" t="s">
        <v>27</v>
      </c>
      <c r="E60" s="1159"/>
      <c r="F60" s="1159"/>
      <c r="G60" s="1159"/>
      <c r="H60" s="1159"/>
      <c r="I60" s="1159"/>
      <c r="J60" s="1160"/>
      <c r="K60" s="87" t="s">
        <v>544</v>
      </c>
      <c r="L60" s="88" t="s">
        <v>544</v>
      </c>
      <c r="M60" s="88" t="s">
        <v>544</v>
      </c>
      <c r="N60" s="88" t="s">
        <v>544</v>
      </c>
      <c r="O60" s="89" t="s">
        <v>544</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LIv27bPbji+SwzGonsgV5YwlG5RZa/SpIORylGxNWF73odwnKvwgyvp6hb7ZOJuircTjNq+eWV9aVwuwvugPg==" saltValue="YarjMLCG/VXZlzSeifkNF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9" scale="52"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14542</v>
      </c>
      <c r="J41" s="331">
        <v>14034</v>
      </c>
      <c r="K41" s="331">
        <v>12832</v>
      </c>
      <c r="L41" s="331">
        <v>11515</v>
      </c>
      <c r="M41" s="332">
        <v>10297</v>
      </c>
    </row>
    <row r="42" spans="2:13" ht="27.75" customHeight="1" x14ac:dyDescent="0.2">
      <c r="B42" s="1171"/>
      <c r="C42" s="1172"/>
      <c r="D42" s="104"/>
      <c r="E42" s="1175" t="s">
        <v>32</v>
      </c>
      <c r="F42" s="1175"/>
      <c r="G42" s="1175"/>
      <c r="H42" s="1176"/>
      <c r="I42" s="333">
        <v>1186</v>
      </c>
      <c r="J42" s="334">
        <v>761</v>
      </c>
      <c r="K42" s="334">
        <v>760</v>
      </c>
      <c r="L42" s="334">
        <v>709</v>
      </c>
      <c r="M42" s="335">
        <v>658</v>
      </c>
    </row>
    <row r="43" spans="2:13" ht="27.75" customHeight="1" x14ac:dyDescent="0.2">
      <c r="B43" s="1171"/>
      <c r="C43" s="1172"/>
      <c r="D43" s="104"/>
      <c r="E43" s="1175" t="s">
        <v>33</v>
      </c>
      <c r="F43" s="1175"/>
      <c r="G43" s="1175"/>
      <c r="H43" s="1176"/>
      <c r="I43" s="333">
        <v>1480</v>
      </c>
      <c r="J43" s="334">
        <v>1426</v>
      </c>
      <c r="K43" s="334">
        <v>1344</v>
      </c>
      <c r="L43" s="334">
        <v>1297</v>
      </c>
      <c r="M43" s="335">
        <v>1323</v>
      </c>
    </row>
    <row r="44" spans="2:13" ht="27.75" customHeight="1" x14ac:dyDescent="0.2">
      <c r="B44" s="1171"/>
      <c r="C44" s="1172"/>
      <c r="D44" s="104"/>
      <c r="E44" s="1175" t="s">
        <v>34</v>
      </c>
      <c r="F44" s="1175"/>
      <c r="G44" s="1175"/>
      <c r="H44" s="1176"/>
      <c r="I44" s="333" t="s">
        <v>486</v>
      </c>
      <c r="J44" s="334" t="s">
        <v>486</v>
      </c>
      <c r="K44" s="334" t="s">
        <v>486</v>
      </c>
      <c r="L44" s="334" t="s">
        <v>486</v>
      </c>
      <c r="M44" s="335" t="s">
        <v>486</v>
      </c>
    </row>
    <row r="45" spans="2:13" ht="27.75" customHeight="1" x14ac:dyDescent="0.2">
      <c r="B45" s="1171"/>
      <c r="C45" s="1172"/>
      <c r="D45" s="104"/>
      <c r="E45" s="1175" t="s">
        <v>35</v>
      </c>
      <c r="F45" s="1175"/>
      <c r="G45" s="1175"/>
      <c r="H45" s="1176"/>
      <c r="I45" s="333">
        <v>2249</v>
      </c>
      <c r="J45" s="334">
        <v>2307</v>
      </c>
      <c r="K45" s="334">
        <v>2452</v>
      </c>
      <c r="L45" s="334">
        <v>2636</v>
      </c>
      <c r="M45" s="335">
        <v>2720</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3997</v>
      </c>
      <c r="J50" s="334">
        <v>5117</v>
      </c>
      <c r="K50" s="334">
        <v>5753</v>
      </c>
      <c r="L50" s="334">
        <v>6027</v>
      </c>
      <c r="M50" s="335">
        <v>5306</v>
      </c>
    </row>
    <row r="51" spans="2:13" ht="27.75" customHeight="1" x14ac:dyDescent="0.2">
      <c r="B51" s="1171"/>
      <c r="C51" s="1172"/>
      <c r="D51" s="104"/>
      <c r="E51" s="1175" t="s">
        <v>42</v>
      </c>
      <c r="F51" s="1175"/>
      <c r="G51" s="1175"/>
      <c r="H51" s="1176"/>
      <c r="I51" s="333">
        <v>1498</v>
      </c>
      <c r="J51" s="334">
        <v>1343</v>
      </c>
      <c r="K51" s="334">
        <v>1104</v>
      </c>
      <c r="L51" s="334">
        <v>1076</v>
      </c>
      <c r="M51" s="335">
        <v>920</v>
      </c>
    </row>
    <row r="52" spans="2:13" ht="27.75" customHeight="1" x14ac:dyDescent="0.2">
      <c r="B52" s="1173"/>
      <c r="C52" s="1174"/>
      <c r="D52" s="104"/>
      <c r="E52" s="1175" t="s">
        <v>43</v>
      </c>
      <c r="F52" s="1175"/>
      <c r="G52" s="1175"/>
      <c r="H52" s="1176"/>
      <c r="I52" s="333">
        <v>11835</v>
      </c>
      <c r="J52" s="334">
        <v>11595</v>
      </c>
      <c r="K52" s="334">
        <v>10927</v>
      </c>
      <c r="L52" s="334">
        <v>10165</v>
      </c>
      <c r="M52" s="335">
        <v>9322</v>
      </c>
    </row>
    <row r="53" spans="2:13" ht="27.75" customHeight="1" thickBot="1" x14ac:dyDescent="0.25">
      <c r="B53" s="1177" t="s">
        <v>19</v>
      </c>
      <c r="C53" s="1178"/>
      <c r="D53" s="108"/>
      <c r="E53" s="1179" t="s">
        <v>44</v>
      </c>
      <c r="F53" s="1179"/>
      <c r="G53" s="1179"/>
      <c r="H53" s="1180"/>
      <c r="I53" s="336">
        <v>2128</v>
      </c>
      <c r="J53" s="337">
        <v>472</v>
      </c>
      <c r="K53" s="337">
        <v>-397</v>
      </c>
      <c r="L53" s="337">
        <v>-1111</v>
      </c>
      <c r="M53" s="338">
        <v>-549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eyLLluA8Xan5LVCic9Hhjl3Sro96dx6m5iQ+P3zR5GOsbynhXo7aAeE1/eoDvHnhvKqEj3huZpFxQWuyqWSsLg==" saltValue="QNAIOe6pxrBFqMk6edkF5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2029</v>
      </c>
      <c r="G55" s="339">
        <v>2336</v>
      </c>
      <c r="H55" s="340">
        <v>2061</v>
      </c>
    </row>
    <row r="56" spans="2:8" ht="52.5" customHeight="1" x14ac:dyDescent="0.2">
      <c r="B56" s="120"/>
      <c r="C56" s="1198" t="s">
        <v>47</v>
      </c>
      <c r="D56" s="1198"/>
      <c r="E56" s="1199"/>
      <c r="F56" s="341">
        <v>396</v>
      </c>
      <c r="G56" s="341">
        <v>449</v>
      </c>
      <c r="H56" s="342">
        <v>493</v>
      </c>
    </row>
    <row r="57" spans="2:8" ht="53.25" customHeight="1" x14ac:dyDescent="0.2">
      <c r="B57" s="120"/>
      <c r="C57" s="1200" t="s">
        <v>48</v>
      </c>
      <c r="D57" s="1200"/>
      <c r="E57" s="1201"/>
      <c r="F57" s="343">
        <v>1278</v>
      </c>
      <c r="G57" s="343">
        <v>1399</v>
      </c>
      <c r="H57" s="344">
        <v>1232</v>
      </c>
    </row>
    <row r="58" spans="2:8" ht="45.75" customHeight="1" x14ac:dyDescent="0.2">
      <c r="B58" s="121"/>
      <c r="C58" s="1188" t="s">
        <v>556</v>
      </c>
      <c r="D58" s="1189"/>
      <c r="E58" s="1190"/>
      <c r="F58" s="345">
        <v>457</v>
      </c>
      <c r="G58" s="345">
        <v>557</v>
      </c>
      <c r="H58" s="346">
        <v>414</v>
      </c>
    </row>
    <row r="59" spans="2:8" ht="45.75" customHeight="1" x14ac:dyDescent="0.2">
      <c r="B59" s="121"/>
      <c r="C59" s="1188" t="s">
        <v>557</v>
      </c>
      <c r="D59" s="1189"/>
      <c r="E59" s="1190"/>
      <c r="F59" s="345">
        <v>373</v>
      </c>
      <c r="G59" s="345">
        <v>364</v>
      </c>
      <c r="H59" s="346">
        <v>334</v>
      </c>
    </row>
    <row r="60" spans="2:8" ht="45.75" customHeight="1" x14ac:dyDescent="0.2">
      <c r="B60" s="121"/>
      <c r="C60" s="1188" t="s">
        <v>555</v>
      </c>
      <c r="D60" s="1189"/>
      <c r="E60" s="1190"/>
      <c r="F60" s="345">
        <v>245</v>
      </c>
      <c r="G60" s="345">
        <v>251</v>
      </c>
      <c r="H60" s="346">
        <v>256</v>
      </c>
    </row>
    <row r="61" spans="2:8" ht="45.75" customHeight="1" x14ac:dyDescent="0.2">
      <c r="B61" s="121"/>
      <c r="C61" s="1188" t="s">
        <v>558</v>
      </c>
      <c r="D61" s="1189"/>
      <c r="E61" s="1190"/>
      <c r="F61" s="345">
        <v>98</v>
      </c>
      <c r="G61" s="345">
        <v>98</v>
      </c>
      <c r="H61" s="346">
        <v>84</v>
      </c>
    </row>
    <row r="62" spans="2:8" ht="45.75" customHeight="1" thickBot="1" x14ac:dyDescent="0.25">
      <c r="B62" s="122"/>
      <c r="C62" s="1191" t="s">
        <v>554</v>
      </c>
      <c r="D62" s="1192"/>
      <c r="E62" s="1193"/>
      <c r="F62" s="347">
        <v>29</v>
      </c>
      <c r="G62" s="347">
        <v>53</v>
      </c>
      <c r="H62" s="348">
        <v>71</v>
      </c>
    </row>
    <row r="63" spans="2:8" ht="52.5" customHeight="1" thickBot="1" x14ac:dyDescent="0.25">
      <c r="B63" s="123"/>
      <c r="C63" s="1194" t="s">
        <v>49</v>
      </c>
      <c r="D63" s="1194"/>
      <c r="E63" s="1195"/>
      <c r="F63" s="349">
        <v>3703</v>
      </c>
      <c r="G63" s="349">
        <v>4183</v>
      </c>
      <c r="H63" s="350">
        <v>3786</v>
      </c>
    </row>
    <row r="64" spans="2:8" ht="13.2" x14ac:dyDescent="0.2"/>
  </sheetData>
  <sheetProtection algorithmName="SHA-512" hashValue="Z3BXPnQzVG/j8jLkFu9rnHmmqv9bL0aSIy40PYLjpHdH3pKaLV7kcEN91uXLRx4RdoLerEkd7hDxI10Z9js3xQ==" saltValue="lZXtUlmKjtJW8tZASzFN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29985</v>
      </c>
      <c r="E3" s="142"/>
      <c r="F3" s="143">
        <v>92632</v>
      </c>
      <c r="G3" s="144"/>
      <c r="H3" s="145"/>
    </row>
    <row r="4" spans="1:8" x14ac:dyDescent="0.2">
      <c r="A4" s="146"/>
      <c r="B4" s="147"/>
      <c r="C4" s="148"/>
      <c r="D4" s="149">
        <v>6605</v>
      </c>
      <c r="E4" s="150"/>
      <c r="F4" s="151">
        <v>47978</v>
      </c>
      <c r="G4" s="152"/>
      <c r="H4" s="153"/>
    </row>
    <row r="5" spans="1:8" x14ac:dyDescent="0.2">
      <c r="A5" s="134" t="s">
        <v>518</v>
      </c>
      <c r="B5" s="139"/>
      <c r="C5" s="140"/>
      <c r="D5" s="141">
        <v>30294</v>
      </c>
      <c r="E5" s="142"/>
      <c r="F5" s="143">
        <v>96469</v>
      </c>
      <c r="G5" s="144"/>
      <c r="H5" s="145"/>
    </row>
    <row r="6" spans="1:8" x14ac:dyDescent="0.2">
      <c r="A6" s="146"/>
      <c r="B6" s="147"/>
      <c r="C6" s="148"/>
      <c r="D6" s="149">
        <v>14280</v>
      </c>
      <c r="E6" s="150"/>
      <c r="F6" s="151">
        <v>49775</v>
      </c>
      <c r="G6" s="152"/>
      <c r="H6" s="153"/>
    </row>
    <row r="7" spans="1:8" x14ac:dyDescent="0.2">
      <c r="A7" s="134" t="s">
        <v>519</v>
      </c>
      <c r="B7" s="139"/>
      <c r="C7" s="140"/>
      <c r="D7" s="141">
        <v>22416</v>
      </c>
      <c r="E7" s="142"/>
      <c r="F7" s="143">
        <v>85743</v>
      </c>
      <c r="G7" s="144"/>
      <c r="H7" s="145"/>
    </row>
    <row r="8" spans="1:8" x14ac:dyDescent="0.2">
      <c r="A8" s="146"/>
      <c r="B8" s="147"/>
      <c r="C8" s="148"/>
      <c r="D8" s="149">
        <v>15950</v>
      </c>
      <c r="E8" s="150"/>
      <c r="F8" s="151">
        <v>45231</v>
      </c>
      <c r="G8" s="152"/>
      <c r="H8" s="153"/>
    </row>
    <row r="9" spans="1:8" x14ac:dyDescent="0.2">
      <c r="A9" s="134" t="s">
        <v>520</v>
      </c>
      <c r="B9" s="139"/>
      <c r="C9" s="140"/>
      <c r="D9" s="141">
        <v>16342</v>
      </c>
      <c r="E9" s="142"/>
      <c r="F9" s="143">
        <v>92509</v>
      </c>
      <c r="G9" s="144"/>
      <c r="H9" s="145"/>
    </row>
    <row r="10" spans="1:8" x14ac:dyDescent="0.2">
      <c r="A10" s="146"/>
      <c r="B10" s="147"/>
      <c r="C10" s="148"/>
      <c r="D10" s="149">
        <v>10148</v>
      </c>
      <c r="E10" s="150"/>
      <c r="F10" s="151">
        <v>52274</v>
      </c>
      <c r="G10" s="152"/>
      <c r="H10" s="153"/>
    </row>
    <row r="11" spans="1:8" x14ac:dyDescent="0.2">
      <c r="A11" s="134" t="s">
        <v>521</v>
      </c>
      <c r="B11" s="139"/>
      <c r="C11" s="140"/>
      <c r="D11" s="141">
        <v>25017</v>
      </c>
      <c r="E11" s="142"/>
      <c r="F11" s="143">
        <v>98544</v>
      </c>
      <c r="G11" s="144"/>
      <c r="H11" s="145"/>
    </row>
    <row r="12" spans="1:8" x14ac:dyDescent="0.2">
      <c r="A12" s="146"/>
      <c r="B12" s="147"/>
      <c r="C12" s="154"/>
      <c r="D12" s="149">
        <v>14940</v>
      </c>
      <c r="E12" s="150"/>
      <c r="F12" s="151">
        <v>55816</v>
      </c>
      <c r="G12" s="152"/>
      <c r="H12" s="153"/>
    </row>
    <row r="13" spans="1:8" x14ac:dyDescent="0.2">
      <c r="A13" s="134"/>
      <c r="B13" s="139"/>
      <c r="C13" s="140"/>
      <c r="D13" s="141">
        <v>24811</v>
      </c>
      <c r="E13" s="142"/>
      <c r="F13" s="143">
        <v>93179</v>
      </c>
      <c r="G13" s="155"/>
      <c r="H13" s="145"/>
    </row>
    <row r="14" spans="1:8" x14ac:dyDescent="0.2">
      <c r="A14" s="146"/>
      <c r="B14" s="147"/>
      <c r="C14" s="148"/>
      <c r="D14" s="149">
        <v>12385</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9.2100000000000009</v>
      </c>
      <c r="C19" s="156">
        <f>ROUND(VALUE(SUBSTITUTE(実質収支比率等に係る経年分析!G$48,"▲","-")),2)</f>
        <v>11.36</v>
      </c>
      <c r="D19" s="156">
        <f>ROUND(VALUE(SUBSTITUTE(実質収支比率等に係る経年分析!H$48,"▲","-")),2)</f>
        <v>9.15</v>
      </c>
      <c r="E19" s="156">
        <f>ROUND(VALUE(SUBSTITUTE(実質収支比率等に係る経年分析!I$48,"▲","-")),2)</f>
        <v>5.74</v>
      </c>
      <c r="F19" s="156">
        <f>ROUND(VALUE(SUBSTITUTE(実質収支比率等に係る経年分析!J$48,"▲","-")),2)</f>
        <v>8.26</v>
      </c>
    </row>
    <row r="20" spans="1:11" x14ac:dyDescent="0.2">
      <c r="A20" s="156" t="s">
        <v>53</v>
      </c>
      <c r="B20" s="156">
        <f>ROUND(VALUE(SUBSTITUTE(実質収支比率等に係る経年分析!F$47,"▲","-")),2)</f>
        <v>12.63</v>
      </c>
      <c r="C20" s="156">
        <f>ROUND(VALUE(SUBSTITUTE(実質収支比率等に係る経年分析!G$47,"▲","-")),2)</f>
        <v>19.46</v>
      </c>
      <c r="D20" s="156">
        <f>ROUND(VALUE(SUBSTITUTE(実質収支比率等に係る経年分析!H$47,"▲","-")),2)</f>
        <v>20.059999999999999</v>
      </c>
      <c r="E20" s="156">
        <f>ROUND(VALUE(SUBSTITUTE(実質収支比率等に係る経年分析!I$47,"▲","-")),2)</f>
        <v>22.66</v>
      </c>
      <c r="F20" s="156">
        <f>ROUND(VALUE(SUBSTITUTE(実質収支比率等に係る経年分析!J$47,"▲","-")),2)</f>
        <v>19.22</v>
      </c>
    </row>
    <row r="21" spans="1:11" x14ac:dyDescent="0.2">
      <c r="A21" s="156" t="s">
        <v>54</v>
      </c>
      <c r="B21" s="156">
        <f>IF(ISNUMBER(VALUE(SUBSTITUTE(実質収支比率等に係る経年分析!F$49,"▲","-"))),ROUND(VALUE(SUBSTITUTE(実質収支比率等に係る経年分析!F$49,"▲","-")),2),NA())</f>
        <v>6.52</v>
      </c>
      <c r="C21" s="156">
        <f>IF(ISNUMBER(VALUE(SUBSTITUTE(実質収支比率等に係る経年分析!G$49,"▲","-"))),ROUND(VALUE(SUBSTITUTE(実質収支比率等に係る経年分析!G$49,"▲","-")),2),NA())</f>
        <v>10.27</v>
      </c>
      <c r="D21" s="156">
        <f>IF(ISNUMBER(VALUE(SUBSTITUTE(実質収支比率等に係る経年分析!H$49,"▲","-"))),ROUND(VALUE(SUBSTITUTE(実質収支比率等に係る経年分析!H$49,"▲","-")),2),NA())</f>
        <v>-2.2000000000000002</v>
      </c>
      <c r="E21" s="156">
        <f>IF(ISNUMBER(VALUE(SUBSTITUTE(実質収支比率等に係る経年分析!I$49,"▲","-"))),ROUND(VALUE(SUBSTITUTE(実質収支比率等に係る経年分析!I$49,"▲","-")),2),NA())</f>
        <v>-0.25</v>
      </c>
      <c r="F21" s="156">
        <f>IF(ISNUMBER(VALUE(SUBSTITUTE(実質収支比率等に係る経年分析!J$49,"▲","-"))),ROUND(VALUE(SUBSTITUTE(実質収支比率等に係る経年分析!J$49,"▲","-")),2),NA())</f>
        <v>0.18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0.57999999999999996</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1.75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0.64</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2.58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3.11</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9.24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8.44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8.35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7.97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7.97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9.1999999999999993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11.35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9.14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5.74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8.26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1285</v>
      </c>
      <c r="E42" s="158"/>
      <c r="F42" s="158"/>
      <c r="G42" s="158">
        <f>'実質公債費比率（分子）の構造'!L$52</f>
        <v>1259</v>
      </c>
      <c r="H42" s="158"/>
      <c r="I42" s="158"/>
      <c r="J42" s="158">
        <f>'実質公債費比率（分子）の構造'!M$52</f>
        <v>1213</v>
      </c>
      <c r="K42" s="158"/>
      <c r="L42" s="158"/>
      <c r="M42" s="158">
        <f>'実質公債費比率（分子）の構造'!N$52</f>
        <v>1267</v>
      </c>
      <c r="N42" s="158"/>
      <c r="O42" s="158"/>
      <c r="P42" s="158">
        <f>'実質公債費比率（分子）の構造'!O$52</f>
        <v>1173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0</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208</v>
      </c>
      <c r="C46" s="158"/>
      <c r="D46" s="158"/>
      <c r="E46" s="158">
        <f>'実質公債費比率（分子）の構造'!L$48</f>
        <v>187</v>
      </c>
      <c r="F46" s="158"/>
      <c r="G46" s="158"/>
      <c r="H46" s="158">
        <f>'実質公債費比率（分子）の構造'!M$48</f>
        <v>168</v>
      </c>
      <c r="I46" s="158"/>
      <c r="J46" s="158"/>
      <c r="K46" s="158">
        <f>'実質公債費比率（分子）の構造'!N$48</f>
        <v>176</v>
      </c>
      <c r="L46" s="158"/>
      <c r="M46" s="158"/>
      <c r="N46" s="158">
        <f>'実質公債費比率（分子）の構造'!O$48</f>
        <v>149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1715</v>
      </c>
      <c r="C49" s="158"/>
      <c r="D49" s="158"/>
      <c r="E49" s="158">
        <f>'実質公債費比率（分子）の構造'!L$45</f>
        <v>1713</v>
      </c>
      <c r="F49" s="158"/>
      <c r="G49" s="158"/>
      <c r="H49" s="158">
        <f>'実質公債費比率（分子）の構造'!M$45</f>
        <v>1700</v>
      </c>
      <c r="I49" s="158"/>
      <c r="J49" s="158"/>
      <c r="K49" s="158">
        <f>'実質公債費比率（分子）の構造'!N$45</f>
        <v>1685</v>
      </c>
      <c r="L49" s="158"/>
      <c r="M49" s="158"/>
      <c r="N49" s="158">
        <f>'実質公債費比率（分子）の構造'!O$45</f>
        <v>1626</v>
      </c>
      <c r="O49" s="158"/>
      <c r="P49" s="158"/>
    </row>
    <row r="50" spans="1:16" x14ac:dyDescent="0.2">
      <c r="A50" s="158" t="s">
        <v>67</v>
      </c>
      <c r="B50" s="158" t="e">
        <f>NA()</f>
        <v>#N/A</v>
      </c>
      <c r="C50" s="158">
        <f>IF(ISNUMBER('実質公債費比率（分子）の構造'!K$53),'実質公債費比率（分子）の構造'!K$53,NA())</f>
        <v>638</v>
      </c>
      <c r="D50" s="158" t="e">
        <f>NA()</f>
        <v>#N/A</v>
      </c>
      <c r="E50" s="158" t="e">
        <f>NA()</f>
        <v>#N/A</v>
      </c>
      <c r="F50" s="158">
        <f>IF(ISNUMBER('実質公債費比率（分子）の構造'!L$53),'実質公債費比率（分子）の構造'!L$53,NA())</f>
        <v>641</v>
      </c>
      <c r="G50" s="158" t="e">
        <f>NA()</f>
        <v>#N/A</v>
      </c>
      <c r="H50" s="158" t="e">
        <f>NA()</f>
        <v>#N/A</v>
      </c>
      <c r="I50" s="158">
        <f>IF(ISNUMBER('実質公債費比率（分子）の構造'!M$53),'実質公債費比率（分子）の構造'!M$53,NA())</f>
        <v>655</v>
      </c>
      <c r="J50" s="158" t="e">
        <f>NA()</f>
        <v>#N/A</v>
      </c>
      <c r="K50" s="158" t="e">
        <f>NA()</f>
        <v>#N/A</v>
      </c>
      <c r="L50" s="158">
        <f>IF(ISNUMBER('実質公債費比率（分子）の構造'!N$53),'実質公債費比率（分子）の構造'!N$53,NA())</f>
        <v>594</v>
      </c>
      <c r="M50" s="158" t="e">
        <f>NA()</f>
        <v>#N/A</v>
      </c>
      <c r="N50" s="158" t="e">
        <f>NA()</f>
        <v>#N/A</v>
      </c>
      <c r="O50" s="158">
        <f>IF(ISNUMBER('実質公債費比率（分子）の構造'!O$53),'実質公債費比率（分子）の構造'!O$53,NA())</f>
        <v>602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11835</v>
      </c>
      <c r="E56" s="157"/>
      <c r="F56" s="157"/>
      <c r="G56" s="157">
        <f>'将来負担比率（分子）の構造'!J$52</f>
        <v>11595</v>
      </c>
      <c r="H56" s="157"/>
      <c r="I56" s="157"/>
      <c r="J56" s="157">
        <f>'将来負担比率（分子）の構造'!K$52</f>
        <v>10927</v>
      </c>
      <c r="K56" s="157"/>
      <c r="L56" s="157"/>
      <c r="M56" s="157">
        <f>'将来負担比率（分子）の構造'!L$52</f>
        <v>10165</v>
      </c>
      <c r="N56" s="157"/>
      <c r="O56" s="157"/>
      <c r="P56" s="157">
        <f>'将来負担比率（分子）の構造'!M$52</f>
        <v>9322</v>
      </c>
    </row>
    <row r="57" spans="1:16" x14ac:dyDescent="0.2">
      <c r="A57" s="157" t="s">
        <v>42</v>
      </c>
      <c r="B57" s="157"/>
      <c r="C57" s="157"/>
      <c r="D57" s="157">
        <f>'将来負担比率（分子）の構造'!I$51</f>
        <v>1498</v>
      </c>
      <c r="E57" s="157"/>
      <c r="F57" s="157"/>
      <c r="G57" s="157">
        <f>'将来負担比率（分子）の構造'!J$51</f>
        <v>1343</v>
      </c>
      <c r="H57" s="157"/>
      <c r="I57" s="157"/>
      <c r="J57" s="157">
        <f>'将来負担比率（分子）の構造'!K$51</f>
        <v>1104</v>
      </c>
      <c r="K57" s="157"/>
      <c r="L57" s="157"/>
      <c r="M57" s="157">
        <f>'将来負担比率（分子）の構造'!L$51</f>
        <v>1076</v>
      </c>
      <c r="N57" s="157"/>
      <c r="O57" s="157"/>
      <c r="P57" s="157">
        <f>'将来負担比率（分子）の構造'!M$51</f>
        <v>920</v>
      </c>
    </row>
    <row r="58" spans="1:16" x14ac:dyDescent="0.2">
      <c r="A58" s="157" t="s">
        <v>41</v>
      </c>
      <c r="B58" s="157"/>
      <c r="C58" s="157"/>
      <c r="D58" s="157">
        <f>'将来負担比率（分子）の構造'!I$50</f>
        <v>3997</v>
      </c>
      <c r="E58" s="157"/>
      <c r="F58" s="157"/>
      <c r="G58" s="157">
        <f>'将来負担比率（分子）の構造'!J$50</f>
        <v>5117</v>
      </c>
      <c r="H58" s="157"/>
      <c r="I58" s="157"/>
      <c r="J58" s="157">
        <f>'将来負担比率（分子）の構造'!K$50</f>
        <v>5753</v>
      </c>
      <c r="K58" s="157"/>
      <c r="L58" s="157"/>
      <c r="M58" s="157">
        <f>'将来負担比率（分子）の構造'!L$50</f>
        <v>6027</v>
      </c>
      <c r="N58" s="157"/>
      <c r="O58" s="157"/>
      <c r="P58" s="157">
        <f>'将来負担比率（分子）の構造'!M$50</f>
        <v>5306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2249</v>
      </c>
      <c r="C62" s="157"/>
      <c r="D62" s="157"/>
      <c r="E62" s="157">
        <f>'将来負担比率（分子）の構造'!J$45</f>
        <v>2307</v>
      </c>
      <c r="F62" s="157"/>
      <c r="G62" s="157"/>
      <c r="H62" s="157">
        <f>'将来負担比率（分子）の構造'!K$45</f>
        <v>2452</v>
      </c>
      <c r="I62" s="157"/>
      <c r="J62" s="157"/>
      <c r="K62" s="157">
        <f>'将来負担比率（分子）の構造'!L$45</f>
        <v>2636</v>
      </c>
      <c r="L62" s="157"/>
      <c r="M62" s="157"/>
      <c r="N62" s="157">
        <f>'将来負担比率（分子）の構造'!M$45</f>
        <v>2720</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1480</v>
      </c>
      <c r="C64" s="157"/>
      <c r="D64" s="157"/>
      <c r="E64" s="157">
        <f>'将来負担比率（分子）の構造'!J$43</f>
        <v>1426</v>
      </c>
      <c r="F64" s="157"/>
      <c r="G64" s="157"/>
      <c r="H64" s="157">
        <f>'将来負担比率（分子）の構造'!K$43</f>
        <v>1344</v>
      </c>
      <c r="I64" s="157"/>
      <c r="J64" s="157"/>
      <c r="K64" s="157">
        <f>'将来負担比率（分子）の構造'!L$43</f>
        <v>1297</v>
      </c>
      <c r="L64" s="157"/>
      <c r="M64" s="157"/>
      <c r="N64" s="157">
        <f>'将来負担比率（分子）の構造'!M$43</f>
        <v>1323</v>
      </c>
      <c r="O64" s="157"/>
      <c r="P64" s="157"/>
    </row>
    <row r="65" spans="1:16" x14ac:dyDescent="0.2">
      <c r="A65" s="157" t="s">
        <v>32</v>
      </c>
      <c r="B65" s="157">
        <f>'将来負担比率（分子）の構造'!I$42</f>
        <v>1186</v>
      </c>
      <c r="C65" s="157"/>
      <c r="D65" s="157"/>
      <c r="E65" s="157">
        <f>'将来負担比率（分子）の構造'!J$42</f>
        <v>761</v>
      </c>
      <c r="F65" s="157"/>
      <c r="G65" s="157"/>
      <c r="H65" s="157">
        <f>'将来負担比率（分子）の構造'!K$42</f>
        <v>760</v>
      </c>
      <c r="I65" s="157"/>
      <c r="J65" s="157"/>
      <c r="K65" s="157">
        <f>'将来負担比率（分子）の構造'!L$42</f>
        <v>709</v>
      </c>
      <c r="L65" s="157"/>
      <c r="M65" s="157"/>
      <c r="N65" s="157">
        <f>'将来負担比率（分子）の構造'!M$42</f>
        <v>658</v>
      </c>
      <c r="O65" s="157"/>
      <c r="P65" s="157"/>
    </row>
    <row r="66" spans="1:16" x14ac:dyDescent="0.2">
      <c r="A66" s="157" t="s">
        <v>31</v>
      </c>
      <c r="B66" s="157">
        <f>'将来負担比率（分子）の構造'!I$41</f>
        <v>14542</v>
      </c>
      <c r="C66" s="157"/>
      <c r="D66" s="157"/>
      <c r="E66" s="157">
        <f>'将来負担比率（分子）の構造'!J$41</f>
        <v>14034</v>
      </c>
      <c r="F66" s="157"/>
      <c r="G66" s="157"/>
      <c r="H66" s="157">
        <f>'将来負担比率（分子）の構造'!K$41</f>
        <v>12832</v>
      </c>
      <c r="I66" s="157"/>
      <c r="J66" s="157"/>
      <c r="K66" s="157">
        <f>'将来負担比率（分子）の構造'!L$41</f>
        <v>11515</v>
      </c>
      <c r="L66" s="157"/>
      <c r="M66" s="157"/>
      <c r="N66" s="157">
        <f>'将来負担比率（分子）の構造'!M$41</f>
        <v>10297</v>
      </c>
      <c r="O66" s="157"/>
      <c r="P66" s="157"/>
    </row>
    <row r="67" spans="1:16" x14ac:dyDescent="0.2">
      <c r="A67" s="157" t="s">
        <v>71</v>
      </c>
      <c r="B67" s="157" t="e">
        <f>NA()</f>
        <v>#N/A</v>
      </c>
      <c r="C67" s="157">
        <f>IF(ISNUMBER('将来負担比率（分子）の構造'!I$53), IF('将来負担比率（分子）の構造'!I$53 &lt; 0, 0, '将来負担比率（分子）の構造'!I$53), NA())</f>
        <v>2128</v>
      </c>
      <c r="D67" s="157" t="e">
        <f>NA()</f>
        <v>#N/A</v>
      </c>
      <c r="E67" s="157" t="e">
        <f>NA()</f>
        <v>#N/A</v>
      </c>
      <c r="F67" s="157">
        <f>IF(ISNUMBER('将来負担比率（分子）の構造'!J$53), IF('将来負担比率（分子）の構造'!J$53 &lt; 0, 0, '将来負担比率（分子）の構造'!J$53), NA())</f>
        <v>472</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2029</v>
      </c>
      <c r="C72" s="161">
        <f>基金残高に係る経年分析!G55</f>
        <v>2336</v>
      </c>
      <c r="D72" s="161">
        <f>基金残高に係る経年分析!H55</f>
        <v>2061</v>
      </c>
    </row>
    <row r="73" spans="1:16" x14ac:dyDescent="0.2">
      <c r="A73" s="160" t="s">
        <v>74</v>
      </c>
      <c r="B73" s="161">
        <f>基金残高に係る経年分析!F56</f>
        <v>396</v>
      </c>
      <c r="C73" s="161">
        <f>基金残高に係る経年分析!G56</f>
        <v>449</v>
      </c>
      <c r="D73" s="161">
        <f>基金残高に係る経年分析!H56</f>
        <v>493</v>
      </c>
    </row>
    <row r="74" spans="1:16" x14ac:dyDescent="0.2">
      <c r="A74" s="160" t="s">
        <v>75</v>
      </c>
      <c r="B74" s="161">
        <f>基金残高に係る経年分析!F57</f>
        <v>1278</v>
      </c>
      <c r="C74" s="161">
        <f>基金残高に係る経年分析!G57</f>
        <v>1399</v>
      </c>
      <c r="D74" s="161">
        <f>基金残高に係る経年分析!H57</f>
        <v>1232</v>
      </c>
    </row>
  </sheetData>
  <sheetProtection algorithmName="SHA-512" hashValue="OEOUczu7Yji4OTsKBoutonV04Onhkth4vvyseZhTPoSNxxP6FOzoYs5c/xhdSOg4qL4wlsmcZNio08OqTaSP1Q==" saltValue="khc49SfsF0nB0CL4pcDc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6643323</v>
      </c>
      <c r="S5" s="664"/>
      <c r="T5" s="664"/>
      <c r="U5" s="664"/>
      <c r="V5" s="664"/>
      <c r="W5" s="664"/>
      <c r="X5" s="664"/>
      <c r="Y5" s="689"/>
      <c r="Z5" s="702">
        <v>34.200000000000003</v>
      </c>
      <c r="AA5" s="702"/>
      <c r="AB5" s="702"/>
      <c r="AC5" s="702"/>
      <c r="AD5" s="703">
        <v>6334156</v>
      </c>
      <c r="AE5" s="703"/>
      <c r="AF5" s="703"/>
      <c r="AG5" s="703"/>
      <c r="AH5" s="703"/>
      <c r="AI5" s="703"/>
      <c r="AJ5" s="703"/>
      <c r="AK5" s="703"/>
      <c r="AL5" s="690">
        <v>57.6</v>
      </c>
      <c r="AM5" s="672"/>
      <c r="AN5" s="672"/>
      <c r="AO5" s="691"/>
      <c r="AP5" s="666" t="s">
        <v>216</v>
      </c>
      <c r="AQ5" s="667"/>
      <c r="AR5" s="667"/>
      <c r="AS5" s="667"/>
      <c r="AT5" s="667"/>
      <c r="AU5" s="667"/>
      <c r="AV5" s="667"/>
      <c r="AW5" s="667"/>
      <c r="AX5" s="667"/>
      <c r="AY5" s="667"/>
      <c r="AZ5" s="667"/>
      <c r="BA5" s="667"/>
      <c r="BB5" s="667"/>
      <c r="BC5" s="667"/>
      <c r="BD5" s="667"/>
      <c r="BE5" s="667"/>
      <c r="BF5" s="668"/>
      <c r="BG5" s="608">
        <v>6334156</v>
      </c>
      <c r="BH5" s="609"/>
      <c r="BI5" s="609"/>
      <c r="BJ5" s="609"/>
      <c r="BK5" s="609"/>
      <c r="BL5" s="609"/>
      <c r="BM5" s="609"/>
      <c r="BN5" s="610"/>
      <c r="BO5" s="646">
        <v>95.3</v>
      </c>
      <c r="BP5" s="646"/>
      <c r="BQ5" s="646"/>
      <c r="BR5" s="646"/>
      <c r="BS5" s="647">
        <v>32069</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149167</v>
      </c>
      <c r="S6" s="609"/>
      <c r="T6" s="609"/>
      <c r="U6" s="609"/>
      <c r="V6" s="609"/>
      <c r="W6" s="609"/>
      <c r="X6" s="609"/>
      <c r="Y6" s="610"/>
      <c r="Z6" s="646">
        <v>0.8</v>
      </c>
      <c r="AA6" s="646"/>
      <c r="AB6" s="646"/>
      <c r="AC6" s="646"/>
      <c r="AD6" s="647">
        <v>149167</v>
      </c>
      <c r="AE6" s="647"/>
      <c r="AF6" s="647"/>
      <c r="AG6" s="647"/>
      <c r="AH6" s="647"/>
      <c r="AI6" s="647"/>
      <c r="AJ6" s="647"/>
      <c r="AK6" s="647"/>
      <c r="AL6" s="611">
        <v>1.4</v>
      </c>
      <c r="AM6" s="612"/>
      <c r="AN6" s="612"/>
      <c r="AO6" s="648"/>
      <c r="AP6" s="605" t="s">
        <v>221</v>
      </c>
      <c r="AQ6" s="606"/>
      <c r="AR6" s="606"/>
      <c r="AS6" s="606"/>
      <c r="AT6" s="606"/>
      <c r="AU6" s="606"/>
      <c r="AV6" s="606"/>
      <c r="AW6" s="606"/>
      <c r="AX6" s="606"/>
      <c r="AY6" s="606"/>
      <c r="AZ6" s="606"/>
      <c r="BA6" s="606"/>
      <c r="BB6" s="606"/>
      <c r="BC6" s="606"/>
      <c r="BD6" s="606"/>
      <c r="BE6" s="606"/>
      <c r="BF6" s="607"/>
      <c r="BG6" s="608">
        <v>6334156</v>
      </c>
      <c r="BH6" s="609"/>
      <c r="BI6" s="609"/>
      <c r="BJ6" s="609"/>
      <c r="BK6" s="609"/>
      <c r="BL6" s="609"/>
      <c r="BM6" s="609"/>
      <c r="BN6" s="610"/>
      <c r="BO6" s="646">
        <v>95.3</v>
      </c>
      <c r="BP6" s="646"/>
      <c r="BQ6" s="646"/>
      <c r="BR6" s="646"/>
      <c r="BS6" s="647">
        <v>32069</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177033</v>
      </c>
      <c r="CS6" s="609"/>
      <c r="CT6" s="609"/>
      <c r="CU6" s="609"/>
      <c r="CV6" s="609"/>
      <c r="CW6" s="609"/>
      <c r="CX6" s="609"/>
      <c r="CY6" s="610"/>
      <c r="CZ6" s="690">
        <v>1</v>
      </c>
      <c r="DA6" s="672"/>
      <c r="DB6" s="672"/>
      <c r="DC6" s="692"/>
      <c r="DD6" s="614">
        <v>1595</v>
      </c>
      <c r="DE6" s="609"/>
      <c r="DF6" s="609"/>
      <c r="DG6" s="609"/>
      <c r="DH6" s="609"/>
      <c r="DI6" s="609"/>
      <c r="DJ6" s="609"/>
      <c r="DK6" s="609"/>
      <c r="DL6" s="609"/>
      <c r="DM6" s="609"/>
      <c r="DN6" s="609"/>
      <c r="DO6" s="609"/>
      <c r="DP6" s="610"/>
      <c r="DQ6" s="614">
        <v>177033</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3612</v>
      </c>
      <c r="S7" s="609"/>
      <c r="T7" s="609"/>
      <c r="U7" s="609"/>
      <c r="V7" s="609"/>
      <c r="W7" s="609"/>
      <c r="X7" s="609"/>
      <c r="Y7" s="610"/>
      <c r="Z7" s="646">
        <v>0</v>
      </c>
      <c r="AA7" s="646"/>
      <c r="AB7" s="646"/>
      <c r="AC7" s="646"/>
      <c r="AD7" s="647">
        <v>3612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2884352</v>
      </c>
      <c r="BH7" s="609"/>
      <c r="BI7" s="609"/>
      <c r="BJ7" s="609"/>
      <c r="BK7" s="609"/>
      <c r="BL7" s="609"/>
      <c r="BM7" s="609"/>
      <c r="BN7" s="610"/>
      <c r="BO7" s="646">
        <v>43.4</v>
      </c>
      <c r="BP7" s="646"/>
      <c r="BQ7" s="646"/>
      <c r="BR7" s="646"/>
      <c r="BS7" s="647">
        <v>32069</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2552845</v>
      </c>
      <c r="CS7" s="609"/>
      <c r="CT7" s="609"/>
      <c r="CU7" s="609"/>
      <c r="CV7" s="609"/>
      <c r="CW7" s="609"/>
      <c r="CX7" s="609"/>
      <c r="CY7" s="610"/>
      <c r="CZ7" s="646">
        <v>13.9</v>
      </c>
      <c r="DA7" s="646"/>
      <c r="DB7" s="646"/>
      <c r="DC7" s="646"/>
      <c r="DD7" s="614">
        <v>89746</v>
      </c>
      <c r="DE7" s="609"/>
      <c r="DF7" s="609"/>
      <c r="DG7" s="609"/>
      <c r="DH7" s="609"/>
      <c r="DI7" s="609"/>
      <c r="DJ7" s="609"/>
      <c r="DK7" s="609"/>
      <c r="DL7" s="609"/>
      <c r="DM7" s="609"/>
      <c r="DN7" s="609"/>
      <c r="DO7" s="609"/>
      <c r="DP7" s="610"/>
      <c r="DQ7" s="614">
        <v>2135682</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60824</v>
      </c>
      <c r="S8" s="609"/>
      <c r="T8" s="609"/>
      <c r="U8" s="609"/>
      <c r="V8" s="609"/>
      <c r="W8" s="609"/>
      <c r="X8" s="609"/>
      <c r="Y8" s="610"/>
      <c r="Z8" s="646">
        <v>0.3</v>
      </c>
      <c r="AA8" s="646"/>
      <c r="AB8" s="646"/>
      <c r="AC8" s="646"/>
      <c r="AD8" s="647">
        <v>60824</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83531</v>
      </c>
      <c r="BH8" s="609"/>
      <c r="BI8" s="609"/>
      <c r="BJ8" s="609"/>
      <c r="BK8" s="609"/>
      <c r="BL8" s="609"/>
      <c r="BM8" s="609"/>
      <c r="BN8" s="610"/>
      <c r="BO8" s="646">
        <v>1.3</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8298180</v>
      </c>
      <c r="CS8" s="609"/>
      <c r="CT8" s="609"/>
      <c r="CU8" s="609"/>
      <c r="CV8" s="609"/>
      <c r="CW8" s="609"/>
      <c r="CX8" s="609"/>
      <c r="CY8" s="610"/>
      <c r="CZ8" s="646">
        <v>45.2</v>
      </c>
      <c r="DA8" s="646"/>
      <c r="DB8" s="646"/>
      <c r="DC8" s="646"/>
      <c r="DD8" s="614">
        <v>6589</v>
      </c>
      <c r="DE8" s="609"/>
      <c r="DF8" s="609"/>
      <c r="DG8" s="609"/>
      <c r="DH8" s="609"/>
      <c r="DI8" s="609"/>
      <c r="DJ8" s="609"/>
      <c r="DK8" s="609"/>
      <c r="DL8" s="609"/>
      <c r="DM8" s="609"/>
      <c r="DN8" s="609"/>
      <c r="DO8" s="609"/>
      <c r="DP8" s="610"/>
      <c r="DQ8" s="614">
        <v>4022592</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91101</v>
      </c>
      <c r="S9" s="609"/>
      <c r="T9" s="609"/>
      <c r="U9" s="609"/>
      <c r="V9" s="609"/>
      <c r="W9" s="609"/>
      <c r="X9" s="609"/>
      <c r="Y9" s="610"/>
      <c r="Z9" s="646">
        <v>0.5</v>
      </c>
      <c r="AA9" s="646"/>
      <c r="AB9" s="646"/>
      <c r="AC9" s="646"/>
      <c r="AD9" s="647">
        <v>91101</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2464774</v>
      </c>
      <c r="BH9" s="609"/>
      <c r="BI9" s="609"/>
      <c r="BJ9" s="609"/>
      <c r="BK9" s="609"/>
      <c r="BL9" s="609"/>
      <c r="BM9" s="609"/>
      <c r="BN9" s="610"/>
      <c r="BO9" s="646">
        <v>37.1</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1383700</v>
      </c>
      <c r="CS9" s="609"/>
      <c r="CT9" s="609"/>
      <c r="CU9" s="609"/>
      <c r="CV9" s="609"/>
      <c r="CW9" s="609"/>
      <c r="CX9" s="609"/>
      <c r="CY9" s="610"/>
      <c r="CZ9" s="646">
        <v>7.5</v>
      </c>
      <c r="DA9" s="646"/>
      <c r="DB9" s="646"/>
      <c r="DC9" s="646"/>
      <c r="DD9" s="614">
        <v>46772</v>
      </c>
      <c r="DE9" s="609"/>
      <c r="DF9" s="609"/>
      <c r="DG9" s="609"/>
      <c r="DH9" s="609"/>
      <c r="DI9" s="609"/>
      <c r="DJ9" s="609"/>
      <c r="DK9" s="609"/>
      <c r="DL9" s="609"/>
      <c r="DM9" s="609"/>
      <c r="DN9" s="609"/>
      <c r="DO9" s="609"/>
      <c r="DP9" s="610"/>
      <c r="DQ9" s="614">
        <v>1125422</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149186</v>
      </c>
      <c r="BH10" s="609"/>
      <c r="BI10" s="609"/>
      <c r="BJ10" s="609"/>
      <c r="BK10" s="609"/>
      <c r="BL10" s="609"/>
      <c r="BM10" s="609"/>
      <c r="BN10" s="610"/>
      <c r="BO10" s="646">
        <v>2.2000000000000002</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1235941</v>
      </c>
      <c r="S11" s="609"/>
      <c r="T11" s="609"/>
      <c r="U11" s="609"/>
      <c r="V11" s="609"/>
      <c r="W11" s="609"/>
      <c r="X11" s="609"/>
      <c r="Y11" s="610"/>
      <c r="Z11" s="611">
        <v>6.4</v>
      </c>
      <c r="AA11" s="612"/>
      <c r="AB11" s="612"/>
      <c r="AC11" s="613"/>
      <c r="AD11" s="614">
        <v>1235941</v>
      </c>
      <c r="AE11" s="609"/>
      <c r="AF11" s="609"/>
      <c r="AG11" s="609"/>
      <c r="AH11" s="609"/>
      <c r="AI11" s="609"/>
      <c r="AJ11" s="609"/>
      <c r="AK11" s="610"/>
      <c r="AL11" s="611">
        <v>11.2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186861</v>
      </c>
      <c r="BH11" s="609"/>
      <c r="BI11" s="609"/>
      <c r="BJ11" s="609"/>
      <c r="BK11" s="609"/>
      <c r="BL11" s="609"/>
      <c r="BM11" s="609"/>
      <c r="BN11" s="610"/>
      <c r="BO11" s="646">
        <v>2.8</v>
      </c>
      <c r="BP11" s="646"/>
      <c r="BQ11" s="646"/>
      <c r="BR11" s="646"/>
      <c r="BS11" s="647">
        <v>32069</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310824</v>
      </c>
      <c r="CS11" s="609"/>
      <c r="CT11" s="609"/>
      <c r="CU11" s="609"/>
      <c r="CV11" s="609"/>
      <c r="CW11" s="609"/>
      <c r="CX11" s="609"/>
      <c r="CY11" s="610"/>
      <c r="CZ11" s="646">
        <v>1.7</v>
      </c>
      <c r="DA11" s="646"/>
      <c r="DB11" s="646"/>
      <c r="DC11" s="646"/>
      <c r="DD11" s="614">
        <v>77919</v>
      </c>
      <c r="DE11" s="609"/>
      <c r="DF11" s="609"/>
      <c r="DG11" s="609"/>
      <c r="DH11" s="609"/>
      <c r="DI11" s="609"/>
      <c r="DJ11" s="609"/>
      <c r="DK11" s="609"/>
      <c r="DL11" s="609"/>
      <c r="DM11" s="609"/>
      <c r="DN11" s="609"/>
      <c r="DO11" s="609"/>
      <c r="DP11" s="610"/>
      <c r="DQ11" s="614">
        <v>251555</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15236</v>
      </c>
      <c r="S12" s="609"/>
      <c r="T12" s="609"/>
      <c r="U12" s="609"/>
      <c r="V12" s="609"/>
      <c r="W12" s="609"/>
      <c r="X12" s="609"/>
      <c r="Y12" s="610"/>
      <c r="Z12" s="646">
        <v>0.1</v>
      </c>
      <c r="AA12" s="646"/>
      <c r="AB12" s="646"/>
      <c r="AC12" s="646"/>
      <c r="AD12" s="647">
        <v>15236</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2745794</v>
      </c>
      <c r="BH12" s="609"/>
      <c r="BI12" s="609"/>
      <c r="BJ12" s="609"/>
      <c r="BK12" s="609"/>
      <c r="BL12" s="609"/>
      <c r="BM12" s="609"/>
      <c r="BN12" s="610"/>
      <c r="BO12" s="646">
        <v>41.3</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255295</v>
      </c>
      <c r="CS12" s="609"/>
      <c r="CT12" s="609"/>
      <c r="CU12" s="609"/>
      <c r="CV12" s="609"/>
      <c r="CW12" s="609"/>
      <c r="CX12" s="609"/>
      <c r="CY12" s="610"/>
      <c r="CZ12" s="646">
        <v>1.4</v>
      </c>
      <c r="DA12" s="646"/>
      <c r="DB12" s="646"/>
      <c r="DC12" s="646"/>
      <c r="DD12" s="614">
        <v>7788</v>
      </c>
      <c r="DE12" s="609"/>
      <c r="DF12" s="609"/>
      <c r="DG12" s="609"/>
      <c r="DH12" s="609"/>
      <c r="DI12" s="609"/>
      <c r="DJ12" s="609"/>
      <c r="DK12" s="609"/>
      <c r="DL12" s="609"/>
      <c r="DM12" s="609"/>
      <c r="DN12" s="609"/>
      <c r="DO12" s="609"/>
      <c r="DP12" s="610"/>
      <c r="DQ12" s="614">
        <v>198826</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2745774</v>
      </c>
      <c r="BH13" s="609"/>
      <c r="BI13" s="609"/>
      <c r="BJ13" s="609"/>
      <c r="BK13" s="609"/>
      <c r="BL13" s="609"/>
      <c r="BM13" s="609"/>
      <c r="BN13" s="610"/>
      <c r="BO13" s="646">
        <v>41.3</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1296307</v>
      </c>
      <c r="CS13" s="609"/>
      <c r="CT13" s="609"/>
      <c r="CU13" s="609"/>
      <c r="CV13" s="609"/>
      <c r="CW13" s="609"/>
      <c r="CX13" s="609"/>
      <c r="CY13" s="610"/>
      <c r="CZ13" s="646">
        <v>7.1</v>
      </c>
      <c r="DA13" s="646"/>
      <c r="DB13" s="646"/>
      <c r="DC13" s="646"/>
      <c r="DD13" s="614">
        <v>698588</v>
      </c>
      <c r="DE13" s="609"/>
      <c r="DF13" s="609"/>
      <c r="DG13" s="609"/>
      <c r="DH13" s="609"/>
      <c r="DI13" s="609"/>
      <c r="DJ13" s="609"/>
      <c r="DK13" s="609"/>
      <c r="DL13" s="609"/>
      <c r="DM13" s="609"/>
      <c r="DN13" s="609"/>
      <c r="DO13" s="609"/>
      <c r="DP13" s="610"/>
      <c r="DQ13" s="614">
        <v>950247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175623</v>
      </c>
      <c r="BH14" s="609"/>
      <c r="BI14" s="609"/>
      <c r="BJ14" s="609"/>
      <c r="BK14" s="609"/>
      <c r="BL14" s="609"/>
      <c r="BM14" s="609"/>
      <c r="BN14" s="610"/>
      <c r="BO14" s="646">
        <v>2.6</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746958</v>
      </c>
      <c r="CS14" s="609"/>
      <c r="CT14" s="609"/>
      <c r="CU14" s="609"/>
      <c r="CV14" s="609"/>
      <c r="CW14" s="609"/>
      <c r="CX14" s="609"/>
      <c r="CY14" s="610"/>
      <c r="CZ14" s="646">
        <v>4.0999999999999996</v>
      </c>
      <c r="DA14" s="646"/>
      <c r="DB14" s="646"/>
      <c r="DC14" s="646"/>
      <c r="DD14" s="614">
        <v>67037</v>
      </c>
      <c r="DE14" s="609"/>
      <c r="DF14" s="609"/>
      <c r="DG14" s="609"/>
      <c r="DH14" s="609"/>
      <c r="DI14" s="609"/>
      <c r="DJ14" s="609"/>
      <c r="DK14" s="609"/>
      <c r="DL14" s="609"/>
      <c r="DM14" s="609"/>
      <c r="DN14" s="609"/>
      <c r="DO14" s="609"/>
      <c r="DP14" s="610"/>
      <c r="DQ14" s="614">
        <v>695006</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29189</v>
      </c>
      <c r="S15" s="609"/>
      <c r="T15" s="609"/>
      <c r="U15" s="609"/>
      <c r="V15" s="609"/>
      <c r="W15" s="609"/>
      <c r="X15" s="609"/>
      <c r="Y15" s="610"/>
      <c r="Z15" s="646">
        <v>0.2</v>
      </c>
      <c r="AA15" s="646"/>
      <c r="AB15" s="646"/>
      <c r="AC15" s="646"/>
      <c r="AD15" s="647">
        <v>29189</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528387</v>
      </c>
      <c r="BH15" s="609"/>
      <c r="BI15" s="609"/>
      <c r="BJ15" s="609"/>
      <c r="BK15" s="609"/>
      <c r="BL15" s="609"/>
      <c r="BM15" s="609"/>
      <c r="BN15" s="610"/>
      <c r="BO15" s="646">
        <v>8</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1719906</v>
      </c>
      <c r="CS15" s="609"/>
      <c r="CT15" s="609"/>
      <c r="CU15" s="609"/>
      <c r="CV15" s="609"/>
      <c r="CW15" s="609"/>
      <c r="CX15" s="609"/>
      <c r="CY15" s="610"/>
      <c r="CZ15" s="646">
        <v>9.4</v>
      </c>
      <c r="DA15" s="646"/>
      <c r="DB15" s="646"/>
      <c r="DC15" s="646"/>
      <c r="DD15" s="614">
        <v>254801</v>
      </c>
      <c r="DE15" s="609"/>
      <c r="DF15" s="609"/>
      <c r="DG15" s="609"/>
      <c r="DH15" s="609"/>
      <c r="DI15" s="609"/>
      <c r="DJ15" s="609"/>
      <c r="DK15" s="609"/>
      <c r="DL15" s="609"/>
      <c r="DM15" s="609"/>
      <c r="DN15" s="609"/>
      <c r="DO15" s="609"/>
      <c r="DP15" s="610"/>
      <c r="DQ15" s="614">
        <v>1355221</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106246</v>
      </c>
      <c r="S16" s="609"/>
      <c r="T16" s="609"/>
      <c r="U16" s="609"/>
      <c r="V16" s="609"/>
      <c r="W16" s="609"/>
      <c r="X16" s="609"/>
      <c r="Y16" s="610"/>
      <c r="Z16" s="646">
        <v>0.5</v>
      </c>
      <c r="AA16" s="646"/>
      <c r="AB16" s="646"/>
      <c r="AC16" s="646"/>
      <c r="AD16" s="647">
        <v>106246</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266604</v>
      </c>
      <c r="S17" s="609"/>
      <c r="T17" s="609"/>
      <c r="U17" s="609"/>
      <c r="V17" s="609"/>
      <c r="W17" s="609"/>
      <c r="X17" s="609"/>
      <c r="Y17" s="610"/>
      <c r="Z17" s="646">
        <v>1.4</v>
      </c>
      <c r="AA17" s="646"/>
      <c r="AB17" s="646"/>
      <c r="AC17" s="646"/>
      <c r="AD17" s="647">
        <v>266604</v>
      </c>
      <c r="AE17" s="647"/>
      <c r="AF17" s="647"/>
      <c r="AG17" s="647"/>
      <c r="AH17" s="647"/>
      <c r="AI17" s="647"/>
      <c r="AJ17" s="647"/>
      <c r="AK17" s="647"/>
      <c r="AL17" s="611">
        <v>2.4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1626192</v>
      </c>
      <c r="CS17" s="609"/>
      <c r="CT17" s="609"/>
      <c r="CU17" s="609"/>
      <c r="CV17" s="609"/>
      <c r="CW17" s="609"/>
      <c r="CX17" s="609"/>
      <c r="CY17" s="610"/>
      <c r="CZ17" s="646">
        <v>8.9</v>
      </c>
      <c r="DA17" s="646"/>
      <c r="DB17" s="646"/>
      <c r="DC17" s="646"/>
      <c r="DD17" s="614" t="s">
        <v>121</v>
      </c>
      <c r="DE17" s="609"/>
      <c r="DF17" s="609"/>
      <c r="DG17" s="609"/>
      <c r="DH17" s="609"/>
      <c r="DI17" s="609"/>
      <c r="DJ17" s="609"/>
      <c r="DK17" s="609"/>
      <c r="DL17" s="609"/>
      <c r="DM17" s="609"/>
      <c r="DN17" s="609"/>
      <c r="DO17" s="609"/>
      <c r="DP17" s="610"/>
      <c r="DQ17" s="614">
        <v>1626192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45815</v>
      </c>
      <c r="S18" s="609"/>
      <c r="T18" s="609"/>
      <c r="U18" s="609"/>
      <c r="V18" s="609"/>
      <c r="W18" s="609"/>
      <c r="X18" s="609"/>
      <c r="Y18" s="610"/>
      <c r="Z18" s="646">
        <v>0.2</v>
      </c>
      <c r="AA18" s="646"/>
      <c r="AB18" s="646"/>
      <c r="AC18" s="646"/>
      <c r="AD18" s="647">
        <v>45815</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219406</v>
      </c>
      <c r="S19" s="609"/>
      <c r="T19" s="609"/>
      <c r="U19" s="609"/>
      <c r="V19" s="609"/>
      <c r="W19" s="609"/>
      <c r="X19" s="609"/>
      <c r="Y19" s="610"/>
      <c r="Z19" s="646">
        <v>1.1000000000000001</v>
      </c>
      <c r="AA19" s="646"/>
      <c r="AB19" s="646"/>
      <c r="AC19" s="646"/>
      <c r="AD19" s="647">
        <v>219406</v>
      </c>
      <c r="AE19" s="647"/>
      <c r="AF19" s="647"/>
      <c r="AG19" s="647"/>
      <c r="AH19" s="647"/>
      <c r="AI19" s="647"/>
      <c r="AJ19" s="647"/>
      <c r="AK19" s="647"/>
      <c r="AL19" s="611">
        <v>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309167</v>
      </c>
      <c r="BH19" s="609"/>
      <c r="BI19" s="609"/>
      <c r="BJ19" s="609"/>
      <c r="BK19" s="609"/>
      <c r="BL19" s="609"/>
      <c r="BM19" s="609"/>
      <c r="BN19" s="610"/>
      <c r="BO19" s="646">
        <v>4.7</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1383</v>
      </c>
      <c r="S20" s="609"/>
      <c r="T20" s="609"/>
      <c r="U20" s="609"/>
      <c r="V20" s="609"/>
      <c r="W20" s="609"/>
      <c r="X20" s="609"/>
      <c r="Y20" s="610"/>
      <c r="Z20" s="646">
        <v>0</v>
      </c>
      <c r="AA20" s="646"/>
      <c r="AB20" s="646"/>
      <c r="AC20" s="646"/>
      <c r="AD20" s="647">
        <v>1383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309167</v>
      </c>
      <c r="BH20" s="609"/>
      <c r="BI20" s="609"/>
      <c r="BJ20" s="609"/>
      <c r="BK20" s="609"/>
      <c r="BL20" s="609"/>
      <c r="BM20" s="609"/>
      <c r="BN20" s="610"/>
      <c r="BO20" s="646">
        <v>4.7</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18367240</v>
      </c>
      <c r="CS20" s="609"/>
      <c r="CT20" s="609"/>
      <c r="CU20" s="609"/>
      <c r="CV20" s="609"/>
      <c r="CW20" s="609"/>
      <c r="CX20" s="609"/>
      <c r="CY20" s="610"/>
      <c r="CZ20" s="646">
        <v>100</v>
      </c>
      <c r="DA20" s="646"/>
      <c r="DB20" s="646"/>
      <c r="DC20" s="646"/>
      <c r="DD20" s="614">
        <v>1250835</v>
      </c>
      <c r="DE20" s="609"/>
      <c r="DF20" s="609"/>
      <c r="DG20" s="609"/>
      <c r="DH20" s="609"/>
      <c r="DI20" s="609"/>
      <c r="DJ20" s="609"/>
      <c r="DK20" s="609"/>
      <c r="DL20" s="609"/>
      <c r="DM20" s="609"/>
      <c r="DN20" s="609"/>
      <c r="DO20" s="609"/>
      <c r="DP20" s="610"/>
      <c r="DQ20" s="614">
        <v>12537776</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2696838</v>
      </c>
      <c r="S21" s="609"/>
      <c r="T21" s="609"/>
      <c r="U21" s="609"/>
      <c r="V21" s="609"/>
      <c r="W21" s="609"/>
      <c r="X21" s="609"/>
      <c r="Y21" s="610"/>
      <c r="Z21" s="646">
        <v>13.9</v>
      </c>
      <c r="AA21" s="646"/>
      <c r="AB21" s="646"/>
      <c r="AC21" s="646"/>
      <c r="AD21" s="647">
        <v>2481486</v>
      </c>
      <c r="AE21" s="647"/>
      <c r="AF21" s="647"/>
      <c r="AG21" s="647"/>
      <c r="AH21" s="647"/>
      <c r="AI21" s="647"/>
      <c r="AJ21" s="647"/>
      <c r="AK21" s="647"/>
      <c r="AL21" s="611">
        <v>22.6</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2481486</v>
      </c>
      <c r="S22" s="609"/>
      <c r="T22" s="609"/>
      <c r="U22" s="609"/>
      <c r="V22" s="609"/>
      <c r="W22" s="609"/>
      <c r="X22" s="609"/>
      <c r="Y22" s="610"/>
      <c r="Z22" s="646">
        <v>12.8</v>
      </c>
      <c r="AA22" s="646"/>
      <c r="AB22" s="646"/>
      <c r="AC22" s="646"/>
      <c r="AD22" s="647">
        <v>2481486</v>
      </c>
      <c r="AE22" s="647"/>
      <c r="AF22" s="647"/>
      <c r="AG22" s="647"/>
      <c r="AH22" s="647"/>
      <c r="AI22" s="647"/>
      <c r="AJ22" s="647"/>
      <c r="AK22" s="647"/>
      <c r="AL22" s="611">
        <v>22.6</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215296</v>
      </c>
      <c r="S23" s="609"/>
      <c r="T23" s="609"/>
      <c r="U23" s="609"/>
      <c r="V23" s="609"/>
      <c r="W23" s="609"/>
      <c r="X23" s="609"/>
      <c r="Y23" s="610"/>
      <c r="Z23" s="646">
        <v>1.1000000000000001</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309167</v>
      </c>
      <c r="BH23" s="609"/>
      <c r="BI23" s="609"/>
      <c r="BJ23" s="609"/>
      <c r="BK23" s="609"/>
      <c r="BL23" s="609"/>
      <c r="BM23" s="609"/>
      <c r="BN23" s="610"/>
      <c r="BO23" s="646">
        <v>4.7</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56</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11049305</v>
      </c>
      <c r="CS24" s="664"/>
      <c r="CT24" s="664"/>
      <c r="CU24" s="664"/>
      <c r="CV24" s="664"/>
      <c r="CW24" s="664"/>
      <c r="CX24" s="664"/>
      <c r="CY24" s="689"/>
      <c r="CZ24" s="690">
        <v>60.2</v>
      </c>
      <c r="DA24" s="672"/>
      <c r="DB24" s="672"/>
      <c r="DC24" s="692"/>
      <c r="DD24" s="688">
        <v>7091615</v>
      </c>
      <c r="DE24" s="664"/>
      <c r="DF24" s="664"/>
      <c r="DG24" s="664"/>
      <c r="DH24" s="664"/>
      <c r="DI24" s="664"/>
      <c r="DJ24" s="664"/>
      <c r="DK24" s="689"/>
      <c r="DL24" s="688">
        <v>6613186</v>
      </c>
      <c r="DM24" s="664"/>
      <c r="DN24" s="664"/>
      <c r="DO24" s="664"/>
      <c r="DP24" s="664"/>
      <c r="DQ24" s="664"/>
      <c r="DR24" s="664"/>
      <c r="DS24" s="664"/>
      <c r="DT24" s="664"/>
      <c r="DU24" s="664"/>
      <c r="DV24" s="689"/>
      <c r="DW24" s="690">
        <v>59.9</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11298081</v>
      </c>
      <c r="S25" s="609"/>
      <c r="T25" s="609"/>
      <c r="U25" s="609"/>
      <c r="V25" s="609"/>
      <c r="W25" s="609"/>
      <c r="X25" s="609"/>
      <c r="Y25" s="610"/>
      <c r="Z25" s="646">
        <v>58.1</v>
      </c>
      <c r="AA25" s="646"/>
      <c r="AB25" s="646"/>
      <c r="AC25" s="646"/>
      <c r="AD25" s="647">
        <v>10773562</v>
      </c>
      <c r="AE25" s="647"/>
      <c r="AF25" s="647"/>
      <c r="AG25" s="647"/>
      <c r="AH25" s="647"/>
      <c r="AI25" s="647"/>
      <c r="AJ25" s="647"/>
      <c r="AK25" s="647"/>
      <c r="AL25" s="611">
        <v>98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3842501</v>
      </c>
      <c r="CS25" s="621"/>
      <c r="CT25" s="621"/>
      <c r="CU25" s="621"/>
      <c r="CV25" s="621"/>
      <c r="CW25" s="621"/>
      <c r="CX25" s="621"/>
      <c r="CY25" s="622"/>
      <c r="CZ25" s="611">
        <v>20.9</v>
      </c>
      <c r="DA25" s="623"/>
      <c r="DB25" s="623"/>
      <c r="DC25" s="624"/>
      <c r="DD25" s="614">
        <v>3632969</v>
      </c>
      <c r="DE25" s="621"/>
      <c r="DF25" s="621"/>
      <c r="DG25" s="621"/>
      <c r="DH25" s="621"/>
      <c r="DI25" s="621"/>
      <c r="DJ25" s="621"/>
      <c r="DK25" s="622"/>
      <c r="DL25" s="614">
        <v>3520347</v>
      </c>
      <c r="DM25" s="621"/>
      <c r="DN25" s="621"/>
      <c r="DO25" s="621"/>
      <c r="DP25" s="621"/>
      <c r="DQ25" s="621"/>
      <c r="DR25" s="621"/>
      <c r="DS25" s="621"/>
      <c r="DT25" s="621"/>
      <c r="DU25" s="621"/>
      <c r="DV25" s="622"/>
      <c r="DW25" s="611">
        <v>31.9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5375</v>
      </c>
      <c r="S26" s="609"/>
      <c r="T26" s="609"/>
      <c r="U26" s="609"/>
      <c r="V26" s="609"/>
      <c r="W26" s="609"/>
      <c r="X26" s="609"/>
      <c r="Y26" s="610"/>
      <c r="Z26" s="646">
        <v>0</v>
      </c>
      <c r="AA26" s="646"/>
      <c r="AB26" s="646"/>
      <c r="AC26" s="646"/>
      <c r="AD26" s="647">
        <v>5375</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2579803</v>
      </c>
      <c r="CS26" s="609"/>
      <c r="CT26" s="609"/>
      <c r="CU26" s="609"/>
      <c r="CV26" s="609"/>
      <c r="CW26" s="609"/>
      <c r="CX26" s="609"/>
      <c r="CY26" s="610"/>
      <c r="CZ26" s="611">
        <v>14</v>
      </c>
      <c r="DA26" s="623"/>
      <c r="DB26" s="623"/>
      <c r="DC26" s="624"/>
      <c r="DD26" s="614">
        <v>2407989</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48177</v>
      </c>
      <c r="S27" s="609"/>
      <c r="T27" s="609"/>
      <c r="U27" s="609"/>
      <c r="V27" s="609"/>
      <c r="W27" s="609"/>
      <c r="X27" s="609"/>
      <c r="Y27" s="610"/>
      <c r="Z27" s="646">
        <v>0.2</v>
      </c>
      <c r="AA27" s="646"/>
      <c r="AB27" s="646"/>
      <c r="AC27" s="646"/>
      <c r="AD27" s="647">
        <v>1</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6643323</v>
      </c>
      <c r="BH27" s="609"/>
      <c r="BI27" s="609"/>
      <c r="BJ27" s="609"/>
      <c r="BK27" s="609"/>
      <c r="BL27" s="609"/>
      <c r="BM27" s="609"/>
      <c r="BN27" s="610"/>
      <c r="BO27" s="646">
        <v>100</v>
      </c>
      <c r="BP27" s="646"/>
      <c r="BQ27" s="646"/>
      <c r="BR27" s="646"/>
      <c r="BS27" s="647">
        <v>32069</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5580612</v>
      </c>
      <c r="CS27" s="621"/>
      <c r="CT27" s="621"/>
      <c r="CU27" s="621"/>
      <c r="CV27" s="621"/>
      <c r="CW27" s="621"/>
      <c r="CX27" s="621"/>
      <c r="CY27" s="622"/>
      <c r="CZ27" s="611">
        <v>30.4</v>
      </c>
      <c r="DA27" s="623"/>
      <c r="DB27" s="623"/>
      <c r="DC27" s="624"/>
      <c r="DD27" s="614">
        <v>1832454</v>
      </c>
      <c r="DE27" s="621"/>
      <c r="DF27" s="621"/>
      <c r="DG27" s="621"/>
      <c r="DH27" s="621"/>
      <c r="DI27" s="621"/>
      <c r="DJ27" s="621"/>
      <c r="DK27" s="622"/>
      <c r="DL27" s="614">
        <v>1492907</v>
      </c>
      <c r="DM27" s="621"/>
      <c r="DN27" s="621"/>
      <c r="DO27" s="621"/>
      <c r="DP27" s="621"/>
      <c r="DQ27" s="621"/>
      <c r="DR27" s="621"/>
      <c r="DS27" s="621"/>
      <c r="DT27" s="621"/>
      <c r="DU27" s="621"/>
      <c r="DV27" s="622"/>
      <c r="DW27" s="611">
        <v>13.5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56740</v>
      </c>
      <c r="S28" s="609"/>
      <c r="T28" s="609"/>
      <c r="U28" s="609"/>
      <c r="V28" s="609"/>
      <c r="W28" s="609"/>
      <c r="X28" s="609"/>
      <c r="Y28" s="610"/>
      <c r="Z28" s="646">
        <v>0.3</v>
      </c>
      <c r="AA28" s="646"/>
      <c r="AB28" s="646"/>
      <c r="AC28" s="646"/>
      <c r="AD28" s="647">
        <v>24939</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1626192</v>
      </c>
      <c r="CS28" s="609"/>
      <c r="CT28" s="609"/>
      <c r="CU28" s="609"/>
      <c r="CV28" s="609"/>
      <c r="CW28" s="609"/>
      <c r="CX28" s="609"/>
      <c r="CY28" s="610"/>
      <c r="CZ28" s="611">
        <v>8.9</v>
      </c>
      <c r="DA28" s="623"/>
      <c r="DB28" s="623"/>
      <c r="DC28" s="624"/>
      <c r="DD28" s="614">
        <v>1626192</v>
      </c>
      <c r="DE28" s="609"/>
      <c r="DF28" s="609"/>
      <c r="DG28" s="609"/>
      <c r="DH28" s="609"/>
      <c r="DI28" s="609"/>
      <c r="DJ28" s="609"/>
      <c r="DK28" s="610"/>
      <c r="DL28" s="614">
        <v>1599932</v>
      </c>
      <c r="DM28" s="609"/>
      <c r="DN28" s="609"/>
      <c r="DO28" s="609"/>
      <c r="DP28" s="609"/>
      <c r="DQ28" s="609"/>
      <c r="DR28" s="609"/>
      <c r="DS28" s="609"/>
      <c r="DT28" s="609"/>
      <c r="DU28" s="609"/>
      <c r="DV28" s="610"/>
      <c r="DW28" s="611">
        <v>14.5</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139333</v>
      </c>
      <c r="S29" s="609"/>
      <c r="T29" s="609"/>
      <c r="U29" s="609"/>
      <c r="V29" s="609"/>
      <c r="W29" s="609"/>
      <c r="X29" s="609"/>
      <c r="Y29" s="610"/>
      <c r="Z29" s="646">
        <v>0.7</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1626192</v>
      </c>
      <c r="CS29" s="621"/>
      <c r="CT29" s="621"/>
      <c r="CU29" s="621"/>
      <c r="CV29" s="621"/>
      <c r="CW29" s="621"/>
      <c r="CX29" s="621"/>
      <c r="CY29" s="622"/>
      <c r="CZ29" s="611">
        <v>8.9</v>
      </c>
      <c r="DA29" s="623"/>
      <c r="DB29" s="623"/>
      <c r="DC29" s="624"/>
      <c r="DD29" s="614">
        <v>1626192</v>
      </c>
      <c r="DE29" s="621"/>
      <c r="DF29" s="621"/>
      <c r="DG29" s="621"/>
      <c r="DH29" s="621"/>
      <c r="DI29" s="621"/>
      <c r="DJ29" s="621"/>
      <c r="DK29" s="622"/>
      <c r="DL29" s="614">
        <v>1599932</v>
      </c>
      <c r="DM29" s="621"/>
      <c r="DN29" s="621"/>
      <c r="DO29" s="621"/>
      <c r="DP29" s="621"/>
      <c r="DQ29" s="621"/>
      <c r="DR29" s="621"/>
      <c r="DS29" s="621"/>
      <c r="DT29" s="621"/>
      <c r="DU29" s="621"/>
      <c r="DV29" s="622"/>
      <c r="DW29" s="611">
        <v>14.5</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4012022</v>
      </c>
      <c r="S30" s="609"/>
      <c r="T30" s="609"/>
      <c r="U30" s="609"/>
      <c r="V30" s="609"/>
      <c r="W30" s="609"/>
      <c r="X30" s="609"/>
      <c r="Y30" s="610"/>
      <c r="Z30" s="646">
        <v>20.6</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1581779</v>
      </c>
      <c r="CS30" s="609"/>
      <c r="CT30" s="609"/>
      <c r="CU30" s="609"/>
      <c r="CV30" s="609"/>
      <c r="CW30" s="609"/>
      <c r="CX30" s="609"/>
      <c r="CY30" s="610"/>
      <c r="CZ30" s="611">
        <v>8.6</v>
      </c>
      <c r="DA30" s="623"/>
      <c r="DB30" s="623"/>
      <c r="DC30" s="624"/>
      <c r="DD30" s="614">
        <v>1581779</v>
      </c>
      <c r="DE30" s="609"/>
      <c r="DF30" s="609"/>
      <c r="DG30" s="609"/>
      <c r="DH30" s="609"/>
      <c r="DI30" s="609"/>
      <c r="DJ30" s="609"/>
      <c r="DK30" s="610"/>
      <c r="DL30" s="614">
        <v>1555519</v>
      </c>
      <c r="DM30" s="609"/>
      <c r="DN30" s="609"/>
      <c r="DO30" s="609"/>
      <c r="DP30" s="609"/>
      <c r="DQ30" s="609"/>
      <c r="DR30" s="609"/>
      <c r="DS30" s="609"/>
      <c r="DT30" s="609"/>
      <c r="DU30" s="609"/>
      <c r="DV30" s="610"/>
      <c r="DW30" s="611">
        <v>14.1</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98.7</v>
      </c>
      <c r="BH31" s="671"/>
      <c r="BI31" s="671"/>
      <c r="BJ31" s="671"/>
      <c r="BK31" s="671"/>
      <c r="BL31" s="671"/>
      <c r="BM31" s="672">
        <v>94.6</v>
      </c>
      <c r="BN31" s="671"/>
      <c r="BO31" s="671"/>
      <c r="BP31" s="671"/>
      <c r="BQ31" s="673"/>
      <c r="BR31" s="670">
        <v>98.6</v>
      </c>
      <c r="BS31" s="671"/>
      <c r="BT31" s="671"/>
      <c r="BU31" s="671"/>
      <c r="BV31" s="671"/>
      <c r="BW31" s="671"/>
      <c r="BX31" s="672">
        <v>94.4</v>
      </c>
      <c r="BY31" s="671"/>
      <c r="BZ31" s="671"/>
      <c r="CA31" s="671"/>
      <c r="CB31" s="673"/>
      <c r="CD31" s="629"/>
      <c r="CE31" s="630"/>
      <c r="CF31" s="605" t="s">
        <v>300</v>
      </c>
      <c r="CG31" s="606"/>
      <c r="CH31" s="606"/>
      <c r="CI31" s="606"/>
      <c r="CJ31" s="606"/>
      <c r="CK31" s="606"/>
      <c r="CL31" s="606"/>
      <c r="CM31" s="606"/>
      <c r="CN31" s="606"/>
      <c r="CO31" s="606"/>
      <c r="CP31" s="606"/>
      <c r="CQ31" s="607"/>
      <c r="CR31" s="608">
        <v>44413</v>
      </c>
      <c r="CS31" s="621"/>
      <c r="CT31" s="621"/>
      <c r="CU31" s="621"/>
      <c r="CV31" s="621"/>
      <c r="CW31" s="621"/>
      <c r="CX31" s="621"/>
      <c r="CY31" s="622"/>
      <c r="CZ31" s="611">
        <v>0.2</v>
      </c>
      <c r="DA31" s="623"/>
      <c r="DB31" s="623"/>
      <c r="DC31" s="624"/>
      <c r="DD31" s="614">
        <v>44413</v>
      </c>
      <c r="DE31" s="621"/>
      <c r="DF31" s="621"/>
      <c r="DG31" s="621"/>
      <c r="DH31" s="621"/>
      <c r="DI31" s="621"/>
      <c r="DJ31" s="621"/>
      <c r="DK31" s="622"/>
      <c r="DL31" s="614">
        <v>44413</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1328691</v>
      </c>
      <c r="S32" s="609"/>
      <c r="T32" s="609"/>
      <c r="U32" s="609"/>
      <c r="V32" s="609"/>
      <c r="W32" s="609"/>
      <c r="X32" s="609"/>
      <c r="Y32" s="610"/>
      <c r="Z32" s="646">
        <v>6.8</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98.2</v>
      </c>
      <c r="BH32" s="621"/>
      <c r="BI32" s="621"/>
      <c r="BJ32" s="621"/>
      <c r="BK32" s="621"/>
      <c r="BL32" s="621"/>
      <c r="BM32" s="612">
        <v>92.9</v>
      </c>
      <c r="BN32" s="621"/>
      <c r="BO32" s="621"/>
      <c r="BP32" s="621"/>
      <c r="BQ32" s="644"/>
      <c r="BR32" s="674">
        <v>98.1</v>
      </c>
      <c r="BS32" s="621"/>
      <c r="BT32" s="621"/>
      <c r="BU32" s="621"/>
      <c r="BV32" s="621"/>
      <c r="BW32" s="621"/>
      <c r="BX32" s="612">
        <v>93</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26995</v>
      </c>
      <c r="S33" s="609"/>
      <c r="T33" s="609"/>
      <c r="U33" s="609"/>
      <c r="V33" s="609"/>
      <c r="W33" s="609"/>
      <c r="X33" s="609"/>
      <c r="Y33" s="610"/>
      <c r="Z33" s="646">
        <v>0.1</v>
      </c>
      <c r="AA33" s="646"/>
      <c r="AB33" s="646"/>
      <c r="AC33" s="646"/>
      <c r="AD33" s="647">
        <v>11095</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99.1</v>
      </c>
      <c r="BH33" s="593"/>
      <c r="BI33" s="593"/>
      <c r="BJ33" s="593"/>
      <c r="BK33" s="593"/>
      <c r="BL33" s="593"/>
      <c r="BM33" s="639">
        <v>95.8</v>
      </c>
      <c r="BN33" s="593"/>
      <c r="BO33" s="593"/>
      <c r="BP33" s="593"/>
      <c r="BQ33" s="656"/>
      <c r="BR33" s="669">
        <v>99</v>
      </c>
      <c r="BS33" s="593"/>
      <c r="BT33" s="593"/>
      <c r="BU33" s="593"/>
      <c r="BV33" s="593"/>
      <c r="BW33" s="593"/>
      <c r="BX33" s="639">
        <v>95.4</v>
      </c>
      <c r="BY33" s="593"/>
      <c r="BZ33" s="593"/>
      <c r="CA33" s="593"/>
      <c r="CB33" s="656"/>
      <c r="CD33" s="605" t="s">
        <v>307</v>
      </c>
      <c r="CE33" s="606"/>
      <c r="CF33" s="606"/>
      <c r="CG33" s="606"/>
      <c r="CH33" s="606"/>
      <c r="CI33" s="606"/>
      <c r="CJ33" s="606"/>
      <c r="CK33" s="606"/>
      <c r="CL33" s="606"/>
      <c r="CM33" s="606"/>
      <c r="CN33" s="606"/>
      <c r="CO33" s="606"/>
      <c r="CP33" s="606"/>
      <c r="CQ33" s="607"/>
      <c r="CR33" s="608">
        <v>6067100</v>
      </c>
      <c r="CS33" s="621"/>
      <c r="CT33" s="621"/>
      <c r="CU33" s="621"/>
      <c r="CV33" s="621"/>
      <c r="CW33" s="621"/>
      <c r="CX33" s="621"/>
      <c r="CY33" s="622"/>
      <c r="CZ33" s="611">
        <v>33</v>
      </c>
      <c r="DA33" s="623"/>
      <c r="DB33" s="623"/>
      <c r="DC33" s="624"/>
      <c r="DD33" s="614">
        <v>4906471</v>
      </c>
      <c r="DE33" s="621"/>
      <c r="DF33" s="621"/>
      <c r="DG33" s="621"/>
      <c r="DH33" s="621"/>
      <c r="DI33" s="621"/>
      <c r="DJ33" s="621"/>
      <c r="DK33" s="622"/>
      <c r="DL33" s="614">
        <v>3850674</v>
      </c>
      <c r="DM33" s="621"/>
      <c r="DN33" s="621"/>
      <c r="DO33" s="621"/>
      <c r="DP33" s="621"/>
      <c r="DQ33" s="621"/>
      <c r="DR33" s="621"/>
      <c r="DS33" s="621"/>
      <c r="DT33" s="621"/>
      <c r="DU33" s="621"/>
      <c r="DV33" s="622"/>
      <c r="DW33" s="611">
        <v>34.9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63673</v>
      </c>
      <c r="S34" s="609"/>
      <c r="T34" s="609"/>
      <c r="U34" s="609"/>
      <c r="V34" s="609"/>
      <c r="W34" s="609"/>
      <c r="X34" s="609"/>
      <c r="Y34" s="610"/>
      <c r="Z34" s="646">
        <v>0.3</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2855401</v>
      </c>
      <c r="CS34" s="609"/>
      <c r="CT34" s="609"/>
      <c r="CU34" s="609"/>
      <c r="CV34" s="609"/>
      <c r="CW34" s="609"/>
      <c r="CX34" s="609"/>
      <c r="CY34" s="610"/>
      <c r="CZ34" s="611">
        <v>15.5</v>
      </c>
      <c r="DA34" s="623"/>
      <c r="DB34" s="623"/>
      <c r="DC34" s="624"/>
      <c r="DD34" s="614">
        <v>2251826</v>
      </c>
      <c r="DE34" s="609"/>
      <c r="DF34" s="609"/>
      <c r="DG34" s="609"/>
      <c r="DH34" s="609"/>
      <c r="DI34" s="609"/>
      <c r="DJ34" s="609"/>
      <c r="DK34" s="610"/>
      <c r="DL34" s="614">
        <v>1933143</v>
      </c>
      <c r="DM34" s="609"/>
      <c r="DN34" s="609"/>
      <c r="DO34" s="609"/>
      <c r="DP34" s="609"/>
      <c r="DQ34" s="609"/>
      <c r="DR34" s="609"/>
      <c r="DS34" s="609"/>
      <c r="DT34" s="609"/>
      <c r="DU34" s="609"/>
      <c r="DV34" s="610"/>
      <c r="DW34" s="611">
        <v>17.5</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872504</v>
      </c>
      <c r="S35" s="609"/>
      <c r="T35" s="609"/>
      <c r="U35" s="609"/>
      <c r="V35" s="609"/>
      <c r="W35" s="609"/>
      <c r="X35" s="609"/>
      <c r="Y35" s="610"/>
      <c r="Z35" s="646">
        <v>4.5</v>
      </c>
      <c r="AA35" s="646"/>
      <c r="AB35" s="646"/>
      <c r="AC35" s="646"/>
      <c r="AD35" s="647" t="s">
        <v>121</v>
      </c>
      <c r="AE35" s="647"/>
      <c r="AF35" s="647"/>
      <c r="AG35" s="647"/>
      <c r="AH35" s="647"/>
      <c r="AI35" s="647"/>
      <c r="AJ35" s="647"/>
      <c r="AK35" s="647"/>
      <c r="AL35" s="611" t="s">
        <v>121</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44589</v>
      </c>
      <c r="CS35" s="621"/>
      <c r="CT35" s="621"/>
      <c r="CU35" s="621"/>
      <c r="CV35" s="621"/>
      <c r="CW35" s="621"/>
      <c r="CX35" s="621"/>
      <c r="CY35" s="622"/>
      <c r="CZ35" s="611">
        <v>0.2</v>
      </c>
      <c r="DA35" s="623"/>
      <c r="DB35" s="623"/>
      <c r="DC35" s="624"/>
      <c r="DD35" s="614">
        <v>44413</v>
      </c>
      <c r="DE35" s="621"/>
      <c r="DF35" s="621"/>
      <c r="DG35" s="621"/>
      <c r="DH35" s="621"/>
      <c r="DI35" s="621"/>
      <c r="DJ35" s="621"/>
      <c r="DK35" s="622"/>
      <c r="DL35" s="614" t="s">
        <v>121</v>
      </c>
      <c r="DM35" s="621"/>
      <c r="DN35" s="621"/>
      <c r="DO35" s="621"/>
      <c r="DP35" s="621"/>
      <c r="DQ35" s="621"/>
      <c r="DR35" s="621"/>
      <c r="DS35" s="621"/>
      <c r="DT35" s="621"/>
      <c r="DU35" s="621"/>
      <c r="DV35" s="622"/>
      <c r="DW35" s="611" t="s">
        <v>121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670383</v>
      </c>
      <c r="S36" s="609"/>
      <c r="T36" s="609"/>
      <c r="U36" s="609"/>
      <c r="V36" s="609"/>
      <c r="W36" s="609"/>
      <c r="X36" s="609"/>
      <c r="Y36" s="610"/>
      <c r="Z36" s="646">
        <v>3.4</v>
      </c>
      <c r="AA36" s="646"/>
      <c r="AB36" s="646"/>
      <c r="AC36" s="646"/>
      <c r="AD36" s="647" t="s">
        <v>121</v>
      </c>
      <c r="AE36" s="647"/>
      <c r="AF36" s="647"/>
      <c r="AG36" s="647"/>
      <c r="AH36" s="647"/>
      <c r="AI36" s="647"/>
      <c r="AJ36" s="647"/>
      <c r="AK36" s="647"/>
      <c r="AL36" s="611" t="s">
        <v>121</v>
      </c>
      <c r="AM36" s="612"/>
      <c r="AN36" s="612"/>
      <c r="AO36" s="648"/>
      <c r="AP36" s="206"/>
      <c r="AQ36" s="657" t="s">
        <v>315</v>
      </c>
      <c r="AR36" s="658"/>
      <c r="AS36" s="658"/>
      <c r="AT36" s="658"/>
      <c r="AU36" s="658"/>
      <c r="AV36" s="658"/>
      <c r="AW36" s="658"/>
      <c r="AX36" s="658"/>
      <c r="AY36" s="659"/>
      <c r="AZ36" s="663">
        <v>1835799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68999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1044704</v>
      </c>
      <c r="CS36" s="609"/>
      <c r="CT36" s="609"/>
      <c r="CU36" s="609"/>
      <c r="CV36" s="609"/>
      <c r="CW36" s="609"/>
      <c r="CX36" s="609"/>
      <c r="CY36" s="610"/>
      <c r="CZ36" s="611">
        <v>5.7</v>
      </c>
      <c r="DA36" s="623"/>
      <c r="DB36" s="623"/>
      <c r="DC36" s="624"/>
      <c r="DD36" s="614">
        <v>948134</v>
      </c>
      <c r="DE36" s="609"/>
      <c r="DF36" s="609"/>
      <c r="DG36" s="609"/>
      <c r="DH36" s="609"/>
      <c r="DI36" s="609"/>
      <c r="DJ36" s="609"/>
      <c r="DK36" s="610"/>
      <c r="DL36" s="614">
        <v>666144</v>
      </c>
      <c r="DM36" s="609"/>
      <c r="DN36" s="609"/>
      <c r="DO36" s="609"/>
      <c r="DP36" s="609"/>
      <c r="DQ36" s="609"/>
      <c r="DR36" s="609"/>
      <c r="DS36" s="609"/>
      <c r="DT36" s="609"/>
      <c r="DU36" s="609"/>
      <c r="DV36" s="610"/>
      <c r="DW36" s="611">
        <v>6</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547474</v>
      </c>
      <c r="S37" s="609"/>
      <c r="T37" s="609"/>
      <c r="U37" s="609"/>
      <c r="V37" s="609"/>
      <c r="W37" s="609"/>
      <c r="X37" s="609"/>
      <c r="Y37" s="610"/>
      <c r="Z37" s="646">
        <v>2.8</v>
      </c>
      <c r="AA37" s="646"/>
      <c r="AB37" s="646"/>
      <c r="AC37" s="646"/>
      <c r="AD37" s="647">
        <v>176942</v>
      </c>
      <c r="AE37" s="647"/>
      <c r="AF37" s="647"/>
      <c r="AG37" s="647"/>
      <c r="AH37" s="647"/>
      <c r="AI37" s="647"/>
      <c r="AJ37" s="647"/>
      <c r="AK37" s="647"/>
      <c r="AL37" s="611">
        <v>1.6</v>
      </c>
      <c r="AM37" s="612"/>
      <c r="AN37" s="612"/>
      <c r="AO37" s="648"/>
      <c r="AQ37" s="641" t="s">
        <v>319</v>
      </c>
      <c r="AR37" s="642"/>
      <c r="AS37" s="642"/>
      <c r="AT37" s="642"/>
      <c r="AU37" s="642"/>
      <c r="AV37" s="642"/>
      <c r="AW37" s="642"/>
      <c r="AX37" s="642"/>
      <c r="AY37" s="643"/>
      <c r="AZ37" s="608">
        <v>212303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59819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97255</v>
      </c>
      <c r="CS37" s="621"/>
      <c r="CT37" s="621"/>
      <c r="CU37" s="621"/>
      <c r="CV37" s="621"/>
      <c r="CW37" s="621"/>
      <c r="CX37" s="621"/>
      <c r="CY37" s="622"/>
      <c r="CZ37" s="611">
        <v>0.5</v>
      </c>
      <c r="DA37" s="623"/>
      <c r="DB37" s="623"/>
      <c r="DC37" s="624"/>
      <c r="DD37" s="614">
        <v>97033</v>
      </c>
      <c r="DE37" s="621"/>
      <c r="DF37" s="621"/>
      <c r="DG37" s="621"/>
      <c r="DH37" s="621"/>
      <c r="DI37" s="621"/>
      <c r="DJ37" s="621"/>
      <c r="DK37" s="622"/>
      <c r="DL37" s="614">
        <v>97033</v>
      </c>
      <c r="DM37" s="621"/>
      <c r="DN37" s="621"/>
      <c r="DO37" s="621"/>
      <c r="DP37" s="621"/>
      <c r="DQ37" s="621"/>
      <c r="DR37" s="621"/>
      <c r="DS37" s="621"/>
      <c r="DT37" s="621"/>
      <c r="DU37" s="621"/>
      <c r="DV37" s="622"/>
      <c r="DW37" s="611">
        <v>0.9</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363900</v>
      </c>
      <c r="S38" s="609"/>
      <c r="T38" s="609"/>
      <c r="U38" s="609"/>
      <c r="V38" s="609"/>
      <c r="W38" s="609"/>
      <c r="X38" s="609"/>
      <c r="Y38" s="610"/>
      <c r="Z38" s="646">
        <v>1.9</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22364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7983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1601132</v>
      </c>
      <c r="CS38" s="609"/>
      <c r="CT38" s="609"/>
      <c r="CU38" s="609"/>
      <c r="CV38" s="609"/>
      <c r="CW38" s="609"/>
      <c r="CX38" s="609"/>
      <c r="CY38" s="610"/>
      <c r="CZ38" s="611">
        <v>8.6999999999999993</v>
      </c>
      <c r="DA38" s="623"/>
      <c r="DB38" s="623"/>
      <c r="DC38" s="624"/>
      <c r="DD38" s="614">
        <v>1290150</v>
      </c>
      <c r="DE38" s="609"/>
      <c r="DF38" s="609"/>
      <c r="DG38" s="609"/>
      <c r="DH38" s="609"/>
      <c r="DI38" s="609"/>
      <c r="DJ38" s="609"/>
      <c r="DK38" s="610"/>
      <c r="DL38" s="614">
        <v>1251387</v>
      </c>
      <c r="DM38" s="609"/>
      <c r="DN38" s="609"/>
      <c r="DO38" s="609"/>
      <c r="DP38" s="609"/>
      <c r="DQ38" s="609"/>
      <c r="DR38" s="609"/>
      <c r="DS38" s="609"/>
      <c r="DT38" s="609"/>
      <c r="DU38" s="609"/>
      <c r="DV38" s="610"/>
      <c r="DW38" s="611">
        <v>11.3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11638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455992</v>
      </c>
      <c r="CS39" s="621"/>
      <c r="CT39" s="621"/>
      <c r="CU39" s="621"/>
      <c r="CV39" s="621"/>
      <c r="CW39" s="621"/>
      <c r="CX39" s="621"/>
      <c r="CY39" s="622"/>
      <c r="CZ39" s="611">
        <v>2.5</v>
      </c>
      <c r="DA39" s="623"/>
      <c r="DB39" s="623"/>
      <c r="DC39" s="624"/>
      <c r="DD39" s="614">
        <v>370466</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53000</v>
      </c>
      <c r="S40" s="609"/>
      <c r="T40" s="609"/>
      <c r="U40" s="609"/>
      <c r="V40" s="609"/>
      <c r="W40" s="609"/>
      <c r="X40" s="609"/>
      <c r="Y40" s="610"/>
      <c r="Z40" s="646">
        <v>0.3</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65282</v>
      </c>
      <c r="CS40" s="609"/>
      <c r="CT40" s="609"/>
      <c r="CU40" s="609"/>
      <c r="CV40" s="609"/>
      <c r="CW40" s="609"/>
      <c r="CX40" s="609"/>
      <c r="CY40" s="610"/>
      <c r="CZ40" s="611">
        <v>0.4</v>
      </c>
      <c r="DA40" s="623"/>
      <c r="DB40" s="623"/>
      <c r="DC40" s="624"/>
      <c r="DD40" s="614">
        <v>1482</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19433348</v>
      </c>
      <c r="S41" s="633"/>
      <c r="T41" s="633"/>
      <c r="U41" s="633"/>
      <c r="V41" s="633"/>
      <c r="W41" s="633"/>
      <c r="X41" s="633"/>
      <c r="Y41" s="636"/>
      <c r="Z41" s="637">
        <v>100</v>
      </c>
      <c r="AA41" s="637"/>
      <c r="AB41" s="637"/>
      <c r="AC41" s="637"/>
      <c r="AD41" s="638">
        <v>10991914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390569</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1210563</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337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1250835</v>
      </c>
      <c r="CS42" s="621"/>
      <c r="CT42" s="621"/>
      <c r="CU42" s="621"/>
      <c r="CV42" s="621"/>
      <c r="CW42" s="621"/>
      <c r="CX42" s="621"/>
      <c r="CY42" s="622"/>
      <c r="CZ42" s="611">
        <v>6.8</v>
      </c>
      <c r="DA42" s="623"/>
      <c r="DB42" s="623"/>
      <c r="DC42" s="624"/>
      <c r="DD42" s="614">
        <v>539690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49945</v>
      </c>
      <c r="CS43" s="621"/>
      <c r="CT43" s="621"/>
      <c r="CU43" s="621"/>
      <c r="CV43" s="621"/>
      <c r="CW43" s="621"/>
      <c r="CX43" s="621"/>
      <c r="CY43" s="622"/>
      <c r="CZ43" s="611">
        <v>0.3</v>
      </c>
      <c r="DA43" s="623"/>
      <c r="DB43" s="623"/>
      <c r="DC43" s="624"/>
      <c r="DD43" s="614">
        <v>49945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1250835</v>
      </c>
      <c r="CS44" s="609"/>
      <c r="CT44" s="609"/>
      <c r="CU44" s="609"/>
      <c r="CV44" s="609"/>
      <c r="CW44" s="609"/>
      <c r="CX44" s="609"/>
      <c r="CY44" s="610"/>
      <c r="CZ44" s="611">
        <v>6.8</v>
      </c>
      <c r="DA44" s="612"/>
      <c r="DB44" s="612"/>
      <c r="DC44" s="613"/>
      <c r="DD44" s="614">
        <v>539690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409336</v>
      </c>
      <c r="CS45" s="621"/>
      <c r="CT45" s="621"/>
      <c r="CU45" s="621"/>
      <c r="CV45" s="621"/>
      <c r="CW45" s="621"/>
      <c r="CX45" s="621"/>
      <c r="CY45" s="622"/>
      <c r="CZ45" s="611">
        <v>2.2000000000000002</v>
      </c>
      <c r="DA45" s="623"/>
      <c r="DB45" s="623"/>
      <c r="DC45" s="624"/>
      <c r="DD45" s="614">
        <v>59882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746984</v>
      </c>
      <c r="CS46" s="609"/>
      <c r="CT46" s="609"/>
      <c r="CU46" s="609"/>
      <c r="CV46" s="609"/>
      <c r="CW46" s="609"/>
      <c r="CX46" s="609"/>
      <c r="CY46" s="610"/>
      <c r="CZ46" s="611">
        <v>4.0999999999999996</v>
      </c>
      <c r="DA46" s="612"/>
      <c r="DB46" s="612"/>
      <c r="DC46" s="613"/>
      <c r="DD46" s="614">
        <v>416293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18367240</v>
      </c>
      <c r="CS49" s="593"/>
      <c r="CT49" s="593"/>
      <c r="CU49" s="593"/>
      <c r="CV49" s="593"/>
      <c r="CW49" s="593"/>
      <c r="CX49" s="593"/>
      <c r="CY49" s="594"/>
      <c r="CZ49" s="595">
        <v>100</v>
      </c>
      <c r="DA49" s="596"/>
      <c r="DB49" s="596"/>
      <c r="DC49" s="597"/>
      <c r="DD49" s="598">
        <v>12537776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46qcbcdihtrncYWbc6XHrnH9padAbLhs8XTPJJeuhIT6or6Gg8f+/ti7Gk+FDak0v2ZDUE++utlSjXtQhWk1A==" saltValue="A6b+hf+l7eN+vsYBUxhV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19460</v>
      </c>
      <c r="R7" s="1090"/>
      <c r="S7" s="1090"/>
      <c r="T7" s="1090"/>
      <c r="U7" s="1090"/>
      <c r="V7" s="1090">
        <v>18394</v>
      </c>
      <c r="W7" s="1090"/>
      <c r="X7" s="1090"/>
      <c r="Y7" s="1090"/>
      <c r="Z7" s="1090"/>
      <c r="AA7" s="1090">
        <v>1066</v>
      </c>
      <c r="AB7" s="1090"/>
      <c r="AC7" s="1090"/>
      <c r="AD7" s="1090"/>
      <c r="AE7" s="1091"/>
      <c r="AF7" s="1092">
        <v>886</v>
      </c>
      <c r="AG7" s="1093"/>
      <c r="AH7" s="1093"/>
      <c r="AI7" s="1093"/>
      <c r="AJ7" s="1094"/>
      <c r="AK7" s="1095">
        <v>873</v>
      </c>
      <c r="AL7" s="1096"/>
      <c r="AM7" s="1096"/>
      <c r="AN7" s="1096"/>
      <c r="AO7" s="1096"/>
      <c r="AP7" s="1096">
        <v>10297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19433</v>
      </c>
      <c r="R23" s="1048"/>
      <c r="S23" s="1048"/>
      <c r="T23" s="1048"/>
      <c r="U23" s="1048"/>
      <c r="V23" s="1048">
        <v>18367</v>
      </c>
      <c r="W23" s="1048"/>
      <c r="X23" s="1048"/>
      <c r="Y23" s="1048"/>
      <c r="Z23" s="1048"/>
      <c r="AA23" s="1048">
        <v>1066</v>
      </c>
      <c r="AB23" s="1048"/>
      <c r="AC23" s="1048"/>
      <c r="AD23" s="1048"/>
      <c r="AE23" s="1055"/>
      <c r="AF23" s="1056">
        <v>886</v>
      </c>
      <c r="AG23" s="1048"/>
      <c r="AH23" s="1048"/>
      <c r="AI23" s="1048"/>
      <c r="AJ23" s="1057"/>
      <c r="AK23" s="1058"/>
      <c r="AL23" s="1059"/>
      <c r="AM23" s="1059"/>
      <c r="AN23" s="1059"/>
      <c r="AO23" s="1059"/>
      <c r="AP23" s="1048">
        <v>10297</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5769</v>
      </c>
      <c r="R28" s="1038"/>
      <c r="S28" s="1038"/>
      <c r="T28" s="1038"/>
      <c r="U28" s="1038"/>
      <c r="V28" s="1038">
        <v>5700</v>
      </c>
      <c r="W28" s="1038"/>
      <c r="X28" s="1038"/>
      <c r="Y28" s="1038"/>
      <c r="Z28" s="1038"/>
      <c r="AA28" s="1038">
        <v>69</v>
      </c>
      <c r="AB28" s="1038"/>
      <c r="AC28" s="1038"/>
      <c r="AD28" s="1038"/>
      <c r="AE28" s="1039"/>
      <c r="AF28" s="1040">
        <v>69</v>
      </c>
      <c r="AG28" s="1038"/>
      <c r="AH28" s="1038"/>
      <c r="AI28" s="1038"/>
      <c r="AJ28" s="1041"/>
      <c r="AK28" s="1029">
        <v>617</v>
      </c>
      <c r="AL28" s="1030"/>
      <c r="AM28" s="1030"/>
      <c r="AN28" s="1030"/>
      <c r="AO28" s="1030"/>
      <c r="AP28" s="1030" t="s">
        <v>544</v>
      </c>
      <c r="AQ28" s="1030"/>
      <c r="AR28" s="1030"/>
      <c r="AS28" s="1030"/>
      <c r="AT28" s="1030"/>
      <c r="AU28" s="1030" t="s">
        <v>544</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3455</v>
      </c>
      <c r="R29" s="1026"/>
      <c r="S29" s="1026"/>
      <c r="T29" s="1026"/>
      <c r="U29" s="1026"/>
      <c r="V29" s="1026">
        <v>3392</v>
      </c>
      <c r="W29" s="1026"/>
      <c r="X29" s="1026"/>
      <c r="Y29" s="1026"/>
      <c r="Z29" s="1026"/>
      <c r="AA29" s="1026">
        <v>63</v>
      </c>
      <c r="AB29" s="1026"/>
      <c r="AC29" s="1026"/>
      <c r="AD29" s="1026"/>
      <c r="AE29" s="1027"/>
      <c r="AF29" s="1022">
        <v>63</v>
      </c>
      <c r="AG29" s="1023"/>
      <c r="AH29" s="1023"/>
      <c r="AI29" s="1023"/>
      <c r="AJ29" s="1024"/>
      <c r="AK29" s="967">
        <v>653</v>
      </c>
      <c r="AL29" s="958"/>
      <c r="AM29" s="958"/>
      <c r="AN29" s="958"/>
      <c r="AO29" s="958"/>
      <c r="AP29" s="958" t="s">
        <v>544</v>
      </c>
      <c r="AQ29" s="958"/>
      <c r="AR29" s="958"/>
      <c r="AS29" s="958"/>
      <c r="AT29" s="958"/>
      <c r="AU29" s="958" t="s">
        <v>544</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711</v>
      </c>
      <c r="R30" s="1026"/>
      <c r="S30" s="1026"/>
      <c r="T30" s="1026"/>
      <c r="U30" s="1026"/>
      <c r="V30" s="1026">
        <v>704</v>
      </c>
      <c r="W30" s="1026"/>
      <c r="X30" s="1026"/>
      <c r="Y30" s="1026"/>
      <c r="Z30" s="1026"/>
      <c r="AA30" s="1026">
        <v>7</v>
      </c>
      <c r="AB30" s="1026"/>
      <c r="AC30" s="1026"/>
      <c r="AD30" s="1026"/>
      <c r="AE30" s="1027"/>
      <c r="AF30" s="1022">
        <v>7</v>
      </c>
      <c r="AG30" s="1023"/>
      <c r="AH30" s="1023"/>
      <c r="AI30" s="1023"/>
      <c r="AJ30" s="1024"/>
      <c r="AK30" s="967">
        <v>120</v>
      </c>
      <c r="AL30" s="958"/>
      <c r="AM30" s="958"/>
      <c r="AN30" s="958"/>
      <c r="AO30" s="958"/>
      <c r="AP30" s="958" t="s">
        <v>544</v>
      </c>
      <c r="AQ30" s="958"/>
      <c r="AR30" s="958"/>
      <c r="AS30" s="958"/>
      <c r="AT30" s="958"/>
      <c r="AU30" s="958" t="s">
        <v>544</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958</v>
      </c>
      <c r="R31" s="1026"/>
      <c r="S31" s="1026"/>
      <c r="T31" s="1026"/>
      <c r="U31" s="1026"/>
      <c r="V31" s="1026">
        <v>906</v>
      </c>
      <c r="W31" s="1026"/>
      <c r="X31" s="1026"/>
      <c r="Y31" s="1026"/>
      <c r="Z31" s="1026"/>
      <c r="AA31" s="1026">
        <v>52</v>
      </c>
      <c r="AB31" s="1026"/>
      <c r="AC31" s="1026"/>
      <c r="AD31" s="1026"/>
      <c r="AE31" s="1027"/>
      <c r="AF31" s="1022">
        <v>855</v>
      </c>
      <c r="AG31" s="1023"/>
      <c r="AH31" s="1023"/>
      <c r="AI31" s="1023"/>
      <c r="AJ31" s="1024"/>
      <c r="AK31" s="967">
        <v>3</v>
      </c>
      <c r="AL31" s="958"/>
      <c r="AM31" s="958"/>
      <c r="AN31" s="958"/>
      <c r="AO31" s="958"/>
      <c r="AP31" s="958">
        <v>1467</v>
      </c>
      <c r="AQ31" s="958"/>
      <c r="AR31" s="958"/>
      <c r="AS31" s="958"/>
      <c r="AT31" s="958"/>
      <c r="AU31" s="958">
        <v>6</v>
      </c>
      <c r="AV31" s="958"/>
      <c r="AW31" s="958"/>
      <c r="AX31" s="958"/>
      <c r="AY31" s="958"/>
      <c r="AZ31" s="1028" t="s">
        <v>544</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929</v>
      </c>
      <c r="R32" s="1026"/>
      <c r="S32" s="1026"/>
      <c r="T32" s="1026"/>
      <c r="U32" s="1026"/>
      <c r="V32" s="1026">
        <v>857</v>
      </c>
      <c r="W32" s="1026"/>
      <c r="X32" s="1026"/>
      <c r="Y32" s="1026"/>
      <c r="Z32" s="1026"/>
      <c r="AA32" s="1026">
        <v>72</v>
      </c>
      <c r="AB32" s="1026"/>
      <c r="AC32" s="1026"/>
      <c r="AD32" s="1026"/>
      <c r="AE32" s="1027"/>
      <c r="AF32" s="1022">
        <v>334</v>
      </c>
      <c r="AG32" s="1023"/>
      <c r="AH32" s="1023"/>
      <c r="AI32" s="1023"/>
      <c r="AJ32" s="1024"/>
      <c r="AK32" s="967">
        <v>212</v>
      </c>
      <c r="AL32" s="958"/>
      <c r="AM32" s="958"/>
      <c r="AN32" s="958"/>
      <c r="AO32" s="958"/>
      <c r="AP32" s="958">
        <v>1514</v>
      </c>
      <c r="AQ32" s="958"/>
      <c r="AR32" s="958"/>
      <c r="AS32" s="958"/>
      <c r="AT32" s="958"/>
      <c r="AU32" s="958">
        <v>1317</v>
      </c>
      <c r="AV32" s="958"/>
      <c r="AW32" s="958"/>
      <c r="AX32" s="958"/>
      <c r="AY32" s="958"/>
      <c r="AZ32" s="1028" t="s">
        <v>544</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1329</v>
      </c>
      <c r="AG63" s="946"/>
      <c r="AH63" s="946"/>
      <c r="AI63" s="946"/>
      <c r="AJ63" s="1009"/>
      <c r="AK63" s="1010"/>
      <c r="AL63" s="950"/>
      <c r="AM63" s="950"/>
      <c r="AN63" s="950"/>
      <c r="AO63" s="950"/>
      <c r="AP63" s="946">
        <v>2981</v>
      </c>
      <c r="AQ63" s="946"/>
      <c r="AR63" s="946"/>
      <c r="AS63" s="946"/>
      <c r="AT63" s="946"/>
      <c r="AU63" s="946">
        <v>1323</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545</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544</v>
      </c>
      <c r="AQ68" s="969"/>
      <c r="AR68" s="969"/>
      <c r="AS68" s="969"/>
      <c r="AT68" s="969"/>
      <c r="AU68" s="969" t="s">
        <v>544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546</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544</v>
      </c>
      <c r="AL69" s="958"/>
      <c r="AM69" s="958"/>
      <c r="AN69" s="958"/>
      <c r="AO69" s="958"/>
      <c r="AP69" s="958" t="s">
        <v>544</v>
      </c>
      <c r="AQ69" s="958"/>
      <c r="AR69" s="958"/>
      <c r="AS69" s="958"/>
      <c r="AT69" s="958"/>
      <c r="AU69" s="958" t="s">
        <v>544</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547</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544</v>
      </c>
      <c r="AQ70" s="958"/>
      <c r="AR70" s="958"/>
      <c r="AS70" s="958"/>
      <c r="AT70" s="958"/>
      <c r="AU70" s="958" t="s">
        <v>544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548</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544</v>
      </c>
      <c r="AL71" s="958"/>
      <c r="AM71" s="958"/>
      <c r="AN71" s="958"/>
      <c r="AO71" s="958"/>
      <c r="AP71" s="958" t="s">
        <v>544</v>
      </c>
      <c r="AQ71" s="958"/>
      <c r="AR71" s="958"/>
      <c r="AS71" s="958"/>
      <c r="AT71" s="958"/>
      <c r="AU71" s="958" t="s">
        <v>544</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549</v>
      </c>
      <c r="C72" s="962"/>
      <c r="D72" s="962"/>
      <c r="E72" s="962"/>
      <c r="F72" s="962"/>
      <c r="G72" s="962"/>
      <c r="H72" s="962"/>
      <c r="I72" s="962"/>
      <c r="J72" s="962"/>
      <c r="K72" s="962"/>
      <c r="L72" s="962"/>
      <c r="M72" s="962"/>
      <c r="N72" s="962"/>
      <c r="O72" s="962"/>
      <c r="P72" s="963"/>
      <c r="Q72" s="964">
        <v>379</v>
      </c>
      <c r="R72" s="958"/>
      <c r="S72" s="958"/>
      <c r="T72" s="958"/>
      <c r="U72" s="958"/>
      <c r="V72" s="958">
        <v>370</v>
      </c>
      <c r="W72" s="958"/>
      <c r="X72" s="958"/>
      <c r="Y72" s="958"/>
      <c r="Z72" s="958"/>
      <c r="AA72" s="958">
        <v>9</v>
      </c>
      <c r="AB72" s="958"/>
      <c r="AC72" s="958"/>
      <c r="AD72" s="958"/>
      <c r="AE72" s="958"/>
      <c r="AF72" s="958">
        <v>9</v>
      </c>
      <c r="AG72" s="958"/>
      <c r="AH72" s="958"/>
      <c r="AI72" s="958"/>
      <c r="AJ72" s="958"/>
      <c r="AK72" s="958">
        <v>6</v>
      </c>
      <c r="AL72" s="958"/>
      <c r="AM72" s="958"/>
      <c r="AN72" s="958"/>
      <c r="AO72" s="958"/>
      <c r="AP72" s="958" t="s">
        <v>544</v>
      </c>
      <c r="AQ72" s="958"/>
      <c r="AR72" s="958"/>
      <c r="AS72" s="958"/>
      <c r="AT72" s="958"/>
      <c r="AU72" s="958" t="s">
        <v>544</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550</v>
      </c>
      <c r="C73" s="962"/>
      <c r="D73" s="962"/>
      <c r="E73" s="962"/>
      <c r="F73" s="962"/>
      <c r="G73" s="962"/>
      <c r="H73" s="962"/>
      <c r="I73" s="962"/>
      <c r="J73" s="962"/>
      <c r="K73" s="962"/>
      <c r="L73" s="962"/>
      <c r="M73" s="962"/>
      <c r="N73" s="962"/>
      <c r="O73" s="962"/>
      <c r="P73" s="963"/>
      <c r="Q73" s="964">
        <v>189</v>
      </c>
      <c r="R73" s="958"/>
      <c r="S73" s="958"/>
      <c r="T73" s="958"/>
      <c r="U73" s="958"/>
      <c r="V73" s="958">
        <v>180</v>
      </c>
      <c r="W73" s="958"/>
      <c r="X73" s="958"/>
      <c r="Y73" s="958"/>
      <c r="Z73" s="958"/>
      <c r="AA73" s="958">
        <v>9</v>
      </c>
      <c r="AB73" s="958"/>
      <c r="AC73" s="958"/>
      <c r="AD73" s="958"/>
      <c r="AE73" s="958"/>
      <c r="AF73" s="958">
        <v>9</v>
      </c>
      <c r="AG73" s="958"/>
      <c r="AH73" s="958"/>
      <c r="AI73" s="958"/>
      <c r="AJ73" s="958"/>
      <c r="AK73" s="958" t="s">
        <v>544</v>
      </c>
      <c r="AL73" s="958"/>
      <c r="AM73" s="958"/>
      <c r="AN73" s="958"/>
      <c r="AO73" s="958"/>
      <c r="AP73" s="958" t="s">
        <v>544</v>
      </c>
      <c r="AQ73" s="958"/>
      <c r="AR73" s="958"/>
      <c r="AS73" s="958"/>
      <c r="AT73" s="958"/>
      <c r="AU73" s="958" t="s">
        <v>544</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551</v>
      </c>
      <c r="C74" s="962"/>
      <c r="D74" s="962"/>
      <c r="E74" s="962"/>
      <c r="F74" s="962"/>
      <c r="G74" s="962"/>
      <c r="H74" s="962"/>
      <c r="I74" s="962"/>
      <c r="J74" s="962"/>
      <c r="K74" s="962"/>
      <c r="L74" s="962"/>
      <c r="M74" s="962"/>
      <c r="N74" s="962"/>
      <c r="O74" s="962"/>
      <c r="P74" s="963"/>
      <c r="Q74" s="964">
        <v>3629</v>
      </c>
      <c r="R74" s="958"/>
      <c r="S74" s="958"/>
      <c r="T74" s="958"/>
      <c r="U74" s="958"/>
      <c r="V74" s="958">
        <v>3605</v>
      </c>
      <c r="W74" s="958"/>
      <c r="X74" s="958"/>
      <c r="Y74" s="958"/>
      <c r="Z74" s="958"/>
      <c r="AA74" s="958">
        <v>24</v>
      </c>
      <c r="AB74" s="958"/>
      <c r="AC74" s="958"/>
      <c r="AD74" s="958"/>
      <c r="AE74" s="958"/>
      <c r="AF74" s="958">
        <v>5050</v>
      </c>
      <c r="AG74" s="958"/>
      <c r="AH74" s="958"/>
      <c r="AI74" s="958"/>
      <c r="AJ74" s="958"/>
      <c r="AK74" s="958" t="s">
        <v>544</v>
      </c>
      <c r="AL74" s="958"/>
      <c r="AM74" s="958"/>
      <c r="AN74" s="958"/>
      <c r="AO74" s="958"/>
      <c r="AP74" s="958">
        <v>2607</v>
      </c>
      <c r="AQ74" s="958"/>
      <c r="AR74" s="958"/>
      <c r="AS74" s="958"/>
      <c r="AT74" s="958"/>
      <c r="AU74" s="958" t="s">
        <v>544</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552</v>
      </c>
      <c r="C75" s="962"/>
      <c r="D75" s="962"/>
      <c r="E75" s="962"/>
      <c r="F75" s="962"/>
      <c r="G75" s="962"/>
      <c r="H75" s="962"/>
      <c r="I75" s="962"/>
      <c r="J75" s="962"/>
      <c r="K75" s="962"/>
      <c r="L75" s="962"/>
      <c r="M75" s="962"/>
      <c r="N75" s="962"/>
      <c r="O75" s="962"/>
      <c r="P75" s="963"/>
      <c r="Q75" s="965">
        <v>3319</v>
      </c>
      <c r="R75" s="966"/>
      <c r="S75" s="966"/>
      <c r="T75" s="966"/>
      <c r="U75" s="967"/>
      <c r="V75" s="968">
        <v>2789</v>
      </c>
      <c r="W75" s="966"/>
      <c r="X75" s="966"/>
      <c r="Y75" s="966"/>
      <c r="Z75" s="967"/>
      <c r="AA75" s="968">
        <v>530</v>
      </c>
      <c r="AB75" s="966"/>
      <c r="AC75" s="966"/>
      <c r="AD75" s="966"/>
      <c r="AE75" s="967"/>
      <c r="AF75" s="968">
        <v>530</v>
      </c>
      <c r="AG75" s="966"/>
      <c r="AH75" s="966"/>
      <c r="AI75" s="966"/>
      <c r="AJ75" s="967"/>
      <c r="AK75" s="968">
        <v>238</v>
      </c>
      <c r="AL75" s="966"/>
      <c r="AM75" s="966"/>
      <c r="AN75" s="966"/>
      <c r="AO75" s="967"/>
      <c r="AP75" s="968" t="s">
        <v>544</v>
      </c>
      <c r="AQ75" s="966"/>
      <c r="AR75" s="966"/>
      <c r="AS75" s="966"/>
      <c r="AT75" s="967"/>
      <c r="AU75" s="968" t="s">
        <v>544</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553</v>
      </c>
      <c r="C76" s="962"/>
      <c r="D76" s="962"/>
      <c r="E76" s="962"/>
      <c r="F76" s="962"/>
      <c r="G76" s="962"/>
      <c r="H76" s="962"/>
      <c r="I76" s="962"/>
      <c r="J76" s="962"/>
      <c r="K76" s="962"/>
      <c r="L76" s="962"/>
      <c r="M76" s="962"/>
      <c r="N76" s="962"/>
      <c r="O76" s="962"/>
      <c r="P76" s="963"/>
      <c r="Q76" s="965">
        <v>798483</v>
      </c>
      <c r="R76" s="966"/>
      <c r="S76" s="966"/>
      <c r="T76" s="966"/>
      <c r="U76" s="967"/>
      <c r="V76" s="968">
        <v>787972</v>
      </c>
      <c r="W76" s="966"/>
      <c r="X76" s="966"/>
      <c r="Y76" s="966"/>
      <c r="Z76" s="967"/>
      <c r="AA76" s="968">
        <v>10511</v>
      </c>
      <c r="AB76" s="966"/>
      <c r="AC76" s="966"/>
      <c r="AD76" s="966"/>
      <c r="AE76" s="967"/>
      <c r="AF76" s="968">
        <v>10511</v>
      </c>
      <c r="AG76" s="966"/>
      <c r="AH76" s="966"/>
      <c r="AI76" s="966"/>
      <c r="AJ76" s="967"/>
      <c r="AK76" s="968">
        <v>8050</v>
      </c>
      <c r="AL76" s="966"/>
      <c r="AM76" s="966"/>
      <c r="AN76" s="966"/>
      <c r="AO76" s="967"/>
      <c r="AP76" s="968" t="s">
        <v>544</v>
      </c>
      <c r="AQ76" s="966"/>
      <c r="AR76" s="966"/>
      <c r="AS76" s="966"/>
      <c r="AT76" s="967"/>
      <c r="AU76" s="968" t="s">
        <v>544</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17870</v>
      </c>
      <c r="AG88" s="946"/>
      <c r="AH88" s="946"/>
      <c r="AI88" s="946"/>
      <c r="AJ88" s="946"/>
      <c r="AK88" s="950"/>
      <c r="AL88" s="950"/>
      <c r="AM88" s="950"/>
      <c r="AN88" s="950"/>
      <c r="AO88" s="950"/>
      <c r="AP88" s="946">
        <v>2607</v>
      </c>
      <c r="AQ88" s="946"/>
      <c r="AR88" s="946"/>
      <c r="AS88" s="946"/>
      <c r="AT88" s="946"/>
      <c r="AU88" s="946" t="s">
        <v>559</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1700472</v>
      </c>
      <c r="AB110" s="876"/>
      <c r="AC110" s="876"/>
      <c r="AD110" s="876"/>
      <c r="AE110" s="877"/>
      <c r="AF110" s="878">
        <v>1684964</v>
      </c>
      <c r="AG110" s="876"/>
      <c r="AH110" s="876"/>
      <c r="AI110" s="876"/>
      <c r="AJ110" s="877"/>
      <c r="AK110" s="878">
        <v>1626192</v>
      </c>
      <c r="AL110" s="876"/>
      <c r="AM110" s="876"/>
      <c r="AN110" s="876"/>
      <c r="AO110" s="877"/>
      <c r="AP110" s="879">
        <v>16.7</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12831991</v>
      </c>
      <c r="BR110" s="829"/>
      <c r="BS110" s="829"/>
      <c r="BT110" s="829"/>
      <c r="BU110" s="829"/>
      <c r="BV110" s="829">
        <v>11514908</v>
      </c>
      <c r="BW110" s="829"/>
      <c r="BX110" s="829"/>
      <c r="BY110" s="829"/>
      <c r="BZ110" s="829"/>
      <c r="CA110" s="829">
        <v>10297029</v>
      </c>
      <c r="CB110" s="829"/>
      <c r="CC110" s="829"/>
      <c r="CD110" s="829"/>
      <c r="CE110" s="829"/>
      <c r="CF110" s="853">
        <v>105.6</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759516</v>
      </c>
      <c r="BR111" s="804"/>
      <c r="BS111" s="804"/>
      <c r="BT111" s="804"/>
      <c r="BU111" s="804"/>
      <c r="BV111" s="804">
        <v>708882</v>
      </c>
      <c r="BW111" s="804"/>
      <c r="BX111" s="804"/>
      <c r="BY111" s="804"/>
      <c r="BZ111" s="804"/>
      <c r="CA111" s="804">
        <v>658247</v>
      </c>
      <c r="CB111" s="804"/>
      <c r="CC111" s="804"/>
      <c r="CD111" s="804"/>
      <c r="CE111" s="804"/>
      <c r="CF111" s="862">
        <v>6.8</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1343908</v>
      </c>
      <c r="BR112" s="804"/>
      <c r="BS112" s="804"/>
      <c r="BT112" s="804"/>
      <c r="BU112" s="804"/>
      <c r="BV112" s="804">
        <v>1296684</v>
      </c>
      <c r="BW112" s="804"/>
      <c r="BX112" s="804"/>
      <c r="BY112" s="804"/>
      <c r="BZ112" s="804"/>
      <c r="CA112" s="804">
        <v>1323167</v>
      </c>
      <c r="CB112" s="804"/>
      <c r="CC112" s="804"/>
      <c r="CD112" s="804"/>
      <c r="CE112" s="804"/>
      <c r="CF112" s="862">
        <v>13.6</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759516</v>
      </c>
      <c r="DH112" s="804"/>
      <c r="DI112" s="804"/>
      <c r="DJ112" s="804"/>
      <c r="DK112" s="804"/>
      <c r="DL112" s="804">
        <v>708882</v>
      </c>
      <c r="DM112" s="804"/>
      <c r="DN112" s="804"/>
      <c r="DO112" s="804"/>
      <c r="DP112" s="804"/>
      <c r="DQ112" s="804">
        <v>658247</v>
      </c>
      <c r="DR112" s="804"/>
      <c r="DS112" s="804"/>
      <c r="DT112" s="804"/>
      <c r="DU112" s="804"/>
      <c r="DV112" s="781">
        <v>6.8</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167515</v>
      </c>
      <c r="AB113" s="906"/>
      <c r="AC113" s="906"/>
      <c r="AD113" s="906"/>
      <c r="AE113" s="907"/>
      <c r="AF113" s="908">
        <v>176392</v>
      </c>
      <c r="AG113" s="906"/>
      <c r="AH113" s="906"/>
      <c r="AI113" s="906"/>
      <c r="AJ113" s="907"/>
      <c r="AK113" s="908">
        <v>149284</v>
      </c>
      <c r="AL113" s="906"/>
      <c r="AM113" s="906"/>
      <c r="AN113" s="906"/>
      <c r="AO113" s="907"/>
      <c r="AP113" s="909">
        <v>1.5</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121</v>
      </c>
      <c r="BR113" s="804"/>
      <c r="BS113" s="804"/>
      <c r="BT113" s="804"/>
      <c r="BU113" s="804"/>
      <c r="BV113" s="804" t="s">
        <v>121</v>
      </c>
      <c r="BW113" s="804"/>
      <c r="BX113" s="804"/>
      <c r="BY113" s="804"/>
      <c r="BZ113" s="804"/>
      <c r="CA113" s="804" t="s">
        <v>121</v>
      </c>
      <c r="CB113" s="804"/>
      <c r="CC113" s="804"/>
      <c r="CD113" s="804"/>
      <c r="CE113" s="804"/>
      <c r="CF113" s="862" t="s">
        <v>121</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121</v>
      </c>
      <c r="AB114" s="767"/>
      <c r="AC114" s="767"/>
      <c r="AD114" s="767"/>
      <c r="AE114" s="768"/>
      <c r="AF114" s="769" t="s">
        <v>121</v>
      </c>
      <c r="AG114" s="767"/>
      <c r="AH114" s="767"/>
      <c r="AI114" s="767"/>
      <c r="AJ114" s="768"/>
      <c r="AK114" s="769" t="s">
        <v>121</v>
      </c>
      <c r="AL114" s="767"/>
      <c r="AM114" s="767"/>
      <c r="AN114" s="767"/>
      <c r="AO114" s="768"/>
      <c r="AP114" s="811" t="s">
        <v>121</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2452096</v>
      </c>
      <c r="BR114" s="804"/>
      <c r="BS114" s="804"/>
      <c r="BT114" s="804"/>
      <c r="BU114" s="804"/>
      <c r="BV114" s="804">
        <v>2635775</v>
      </c>
      <c r="BW114" s="804"/>
      <c r="BX114" s="804"/>
      <c r="BY114" s="804"/>
      <c r="BZ114" s="804"/>
      <c r="CA114" s="804">
        <v>2720421</v>
      </c>
      <c r="CB114" s="804"/>
      <c r="CC114" s="804"/>
      <c r="CD114" s="804"/>
      <c r="CE114" s="804"/>
      <c r="CF114" s="862">
        <v>27.9</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1867987</v>
      </c>
      <c r="AB117" s="890"/>
      <c r="AC117" s="890"/>
      <c r="AD117" s="890"/>
      <c r="AE117" s="891"/>
      <c r="AF117" s="892">
        <v>1861356</v>
      </c>
      <c r="AG117" s="890"/>
      <c r="AH117" s="890"/>
      <c r="AI117" s="890"/>
      <c r="AJ117" s="891"/>
      <c r="AK117" s="892">
        <v>1775476</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17387511</v>
      </c>
      <c r="BR119" s="832"/>
      <c r="BS119" s="832"/>
      <c r="BT119" s="832"/>
      <c r="BU119" s="832"/>
      <c r="BV119" s="832">
        <v>16156249</v>
      </c>
      <c r="BW119" s="832"/>
      <c r="BX119" s="832"/>
      <c r="BY119" s="832"/>
      <c r="BZ119" s="832"/>
      <c r="CA119" s="832">
        <v>14998864</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5752844</v>
      </c>
      <c r="BR120" s="829"/>
      <c r="BS120" s="829"/>
      <c r="BT120" s="829"/>
      <c r="BU120" s="829"/>
      <c r="BV120" s="829">
        <v>6026610</v>
      </c>
      <c r="BW120" s="829"/>
      <c r="BX120" s="829"/>
      <c r="BY120" s="829"/>
      <c r="BZ120" s="829"/>
      <c r="CA120" s="829">
        <v>5305816</v>
      </c>
      <c r="CB120" s="829"/>
      <c r="CC120" s="829"/>
      <c r="CD120" s="829"/>
      <c r="CE120" s="829"/>
      <c r="CF120" s="853">
        <v>54.4</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1337972</v>
      </c>
      <c r="DH120" s="829"/>
      <c r="DI120" s="829"/>
      <c r="DJ120" s="829"/>
      <c r="DK120" s="829"/>
      <c r="DL120" s="829">
        <v>1290793</v>
      </c>
      <c r="DM120" s="829"/>
      <c r="DN120" s="829"/>
      <c r="DO120" s="829"/>
      <c r="DP120" s="829"/>
      <c r="DQ120" s="829">
        <v>1317300</v>
      </c>
      <c r="DR120" s="829"/>
      <c r="DS120" s="829"/>
      <c r="DT120" s="829"/>
      <c r="DU120" s="829"/>
      <c r="DV120" s="830">
        <v>13.5</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1103888</v>
      </c>
      <c r="BR121" s="804"/>
      <c r="BS121" s="804"/>
      <c r="BT121" s="804"/>
      <c r="BU121" s="804"/>
      <c r="BV121" s="804">
        <v>1075757</v>
      </c>
      <c r="BW121" s="804"/>
      <c r="BX121" s="804"/>
      <c r="BY121" s="804"/>
      <c r="BZ121" s="804"/>
      <c r="CA121" s="804">
        <v>920100</v>
      </c>
      <c r="CB121" s="804"/>
      <c r="CC121" s="804"/>
      <c r="CD121" s="804"/>
      <c r="CE121" s="804"/>
      <c r="CF121" s="862">
        <v>9.4</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5936</v>
      </c>
      <c r="DH121" s="804"/>
      <c r="DI121" s="804"/>
      <c r="DJ121" s="804"/>
      <c r="DK121" s="804"/>
      <c r="DL121" s="804">
        <v>5891</v>
      </c>
      <c r="DM121" s="804"/>
      <c r="DN121" s="804"/>
      <c r="DO121" s="804"/>
      <c r="DP121" s="804"/>
      <c r="DQ121" s="804">
        <v>5867</v>
      </c>
      <c r="DR121" s="804"/>
      <c r="DS121" s="804"/>
      <c r="DT121" s="804"/>
      <c r="DU121" s="804"/>
      <c r="DV121" s="781">
        <v>0.1</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10927286</v>
      </c>
      <c r="BR122" s="832"/>
      <c r="BS122" s="832"/>
      <c r="BT122" s="832"/>
      <c r="BU122" s="832"/>
      <c r="BV122" s="832">
        <v>10164502</v>
      </c>
      <c r="BW122" s="832"/>
      <c r="BX122" s="832"/>
      <c r="BY122" s="832"/>
      <c r="BZ122" s="832"/>
      <c r="CA122" s="832">
        <v>9322159</v>
      </c>
      <c r="CB122" s="832"/>
      <c r="CC122" s="832"/>
      <c r="CD122" s="832"/>
      <c r="CE122" s="832"/>
      <c r="CF122" s="833">
        <v>95.6</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17784018</v>
      </c>
      <c r="BR123" s="820"/>
      <c r="BS123" s="820"/>
      <c r="BT123" s="820"/>
      <c r="BU123" s="820"/>
      <c r="BV123" s="820">
        <v>17266869</v>
      </c>
      <c r="BW123" s="820"/>
      <c r="BX123" s="820"/>
      <c r="BY123" s="820"/>
      <c r="BZ123" s="820"/>
      <c r="CA123" s="820">
        <v>15548075</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178172</v>
      </c>
      <c r="AB128" s="788"/>
      <c r="AC128" s="788"/>
      <c r="AD128" s="788"/>
      <c r="AE128" s="789"/>
      <c r="AF128" s="790">
        <v>244884</v>
      </c>
      <c r="AG128" s="788"/>
      <c r="AH128" s="788"/>
      <c r="AI128" s="788"/>
      <c r="AJ128" s="789"/>
      <c r="AK128" s="790">
        <v>199747</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13.22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10113401</v>
      </c>
      <c r="AB129" s="767"/>
      <c r="AC129" s="767"/>
      <c r="AD129" s="767"/>
      <c r="AE129" s="768"/>
      <c r="AF129" s="769">
        <v>10308941</v>
      </c>
      <c r="AG129" s="767"/>
      <c r="AH129" s="767"/>
      <c r="AI129" s="767"/>
      <c r="AJ129" s="768"/>
      <c r="AK129" s="769">
        <v>10722435</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18.22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1034739</v>
      </c>
      <c r="AB130" s="767"/>
      <c r="AC130" s="767"/>
      <c r="AD130" s="767"/>
      <c r="AE130" s="768"/>
      <c r="AF130" s="769">
        <v>1022209</v>
      </c>
      <c r="AG130" s="767"/>
      <c r="AH130" s="767"/>
      <c r="AI130" s="767"/>
      <c r="AJ130" s="768"/>
      <c r="AK130" s="769">
        <v>972362</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6.6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9078662</v>
      </c>
      <c r="AB131" s="751"/>
      <c r="AC131" s="751"/>
      <c r="AD131" s="751"/>
      <c r="AE131" s="752"/>
      <c r="AF131" s="753">
        <v>9286732</v>
      </c>
      <c r="AG131" s="751"/>
      <c r="AH131" s="751"/>
      <c r="AI131" s="751"/>
      <c r="AJ131" s="752"/>
      <c r="AK131" s="753">
        <v>9750073</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7.2155566540000002</v>
      </c>
      <c r="AB132" s="732"/>
      <c r="AC132" s="732"/>
      <c r="AD132" s="732"/>
      <c r="AE132" s="733"/>
      <c r="AF132" s="734">
        <v>6.399054048</v>
      </c>
      <c r="AG132" s="732"/>
      <c r="AH132" s="732"/>
      <c r="AI132" s="732"/>
      <c r="AJ132" s="733"/>
      <c r="AK132" s="734">
        <v>6.1883331540000004</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7.1</v>
      </c>
      <c r="AB133" s="711"/>
      <c r="AC133" s="711"/>
      <c r="AD133" s="711"/>
      <c r="AE133" s="712"/>
      <c r="AF133" s="710">
        <v>6.8</v>
      </c>
      <c r="AG133" s="711"/>
      <c r="AH133" s="711"/>
      <c r="AI133" s="711"/>
      <c r="AJ133" s="712"/>
      <c r="AK133" s="710">
        <v>6.6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GP1p/6HMqP5kbgRuDbxUu9b8LWWf9IzeydWYNgYkrsy+UXM8jpcrXYCQ70EZFXLWpSUFzeuFDcHcSHFSy6YqA==" saltValue="PF9sp50GYRhyc+PeQEHKb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kQRB0iwcbLIA+Mt6nRh7VNXRbi9xaYAYIsnInF5VqLxEils9BNKGzMCwLYUFJFqdJHTOrX71f0Pqs1XLR/dPFA==" saltValue="LxH71A7elkN3X67SV1Vy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TRFkCCmPDdwRFKqqkMxk4Zvj1XcAlPyYLpQ3vipEhS8SarfTlK5GNbydygKQ0+sWtf2pQcVOqpDXpScLOOYfw==" saltValue="DHYn376FB9uajE4qVbwzo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3842501</v>
      </c>
      <c r="AP9" s="262">
        <v>76852</v>
      </c>
      <c r="AQ9" s="263">
        <v>117270</v>
      </c>
      <c r="AR9" s="264">
        <v>-34.5</v>
      </c>
    </row>
    <row r="10" spans="1:46" ht="13.5" customHeight="1" x14ac:dyDescent="0.2">
      <c r="A10" s="247"/>
      <c r="AK10" s="1117" t="s">
        <v>483</v>
      </c>
      <c r="AL10" s="1118"/>
      <c r="AM10" s="1118"/>
      <c r="AN10" s="1119"/>
      <c r="AO10" s="265">
        <v>22959</v>
      </c>
      <c r="AP10" s="265">
        <v>459</v>
      </c>
      <c r="AQ10" s="266">
        <v>10490</v>
      </c>
      <c r="AR10" s="267">
        <v>-95.6</v>
      </c>
    </row>
    <row r="11" spans="1:46" ht="13.5" customHeight="1" x14ac:dyDescent="0.2">
      <c r="A11" s="247"/>
      <c r="AK11" s="1117" t="s">
        <v>484</v>
      </c>
      <c r="AL11" s="1118"/>
      <c r="AM11" s="1118"/>
      <c r="AN11" s="1119"/>
      <c r="AO11" s="265">
        <v>52018</v>
      </c>
      <c r="AP11" s="265">
        <v>1040</v>
      </c>
      <c r="AQ11" s="266">
        <v>1802</v>
      </c>
      <c r="AR11" s="267">
        <v>-42.3</v>
      </c>
    </row>
    <row r="12" spans="1:46" ht="13.5" customHeight="1" x14ac:dyDescent="0.2">
      <c r="A12" s="247"/>
      <c r="AK12" s="1117" t="s">
        <v>485</v>
      </c>
      <c r="AL12" s="1118"/>
      <c r="AM12" s="1118"/>
      <c r="AN12" s="1119"/>
      <c r="AO12" s="265" t="s">
        <v>486</v>
      </c>
      <c r="AP12" s="265" t="s">
        <v>486</v>
      </c>
      <c r="AQ12" s="266">
        <v>3</v>
      </c>
      <c r="AR12" s="267" t="s">
        <v>486</v>
      </c>
    </row>
    <row r="13" spans="1:46" ht="13.5" customHeight="1" x14ac:dyDescent="0.2">
      <c r="A13" s="247"/>
      <c r="AK13" s="1117" t="s">
        <v>487</v>
      </c>
      <c r="AL13" s="1118"/>
      <c r="AM13" s="1118"/>
      <c r="AN13" s="1119"/>
      <c r="AO13" s="265">
        <v>210648</v>
      </c>
      <c r="AP13" s="265">
        <v>4213</v>
      </c>
      <c r="AQ13" s="266">
        <v>4482</v>
      </c>
      <c r="AR13" s="267">
        <v>-6</v>
      </c>
    </row>
    <row r="14" spans="1:46" ht="13.5" customHeight="1" x14ac:dyDescent="0.2">
      <c r="A14" s="247"/>
      <c r="AK14" s="1117" t="s">
        <v>488</v>
      </c>
      <c r="AL14" s="1118"/>
      <c r="AM14" s="1118"/>
      <c r="AN14" s="1119"/>
      <c r="AO14" s="265">
        <v>49945</v>
      </c>
      <c r="AP14" s="265">
        <v>999</v>
      </c>
      <c r="AQ14" s="266">
        <v>2749</v>
      </c>
      <c r="AR14" s="267">
        <v>-63.7</v>
      </c>
    </row>
    <row r="15" spans="1:46" ht="13.5" customHeight="1" x14ac:dyDescent="0.2">
      <c r="A15" s="247"/>
      <c r="AK15" s="1120" t="s">
        <v>489</v>
      </c>
      <c r="AL15" s="1121"/>
      <c r="AM15" s="1121"/>
      <c r="AN15" s="1122"/>
      <c r="AO15" s="265">
        <v>-235820</v>
      </c>
      <c r="AP15" s="265">
        <v>-4716</v>
      </c>
      <c r="AQ15" s="266">
        <v>-7399</v>
      </c>
      <c r="AR15" s="267">
        <v>-36.299999999999997</v>
      </c>
    </row>
    <row r="16" spans="1:46" ht="13.2" x14ac:dyDescent="0.2">
      <c r="A16" s="247"/>
      <c r="AK16" s="1120" t="s">
        <v>177</v>
      </c>
      <c r="AL16" s="1121"/>
      <c r="AM16" s="1121"/>
      <c r="AN16" s="1122"/>
      <c r="AO16" s="265">
        <v>3942251</v>
      </c>
      <c r="AP16" s="265">
        <v>78847</v>
      </c>
      <c r="AQ16" s="266">
        <v>129397</v>
      </c>
      <c r="AR16" s="267">
        <v>-39.1</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3" t="s">
        <v>494</v>
      </c>
      <c r="AL21" s="1124"/>
      <c r="AM21" s="1124"/>
      <c r="AN21" s="1125"/>
      <c r="AO21" s="277">
        <v>8.92</v>
      </c>
      <c r="AP21" s="278">
        <v>11.07</v>
      </c>
      <c r="AQ21" s="279">
        <v>-2.15</v>
      </c>
      <c r="AS21" s="280"/>
      <c r="AT21" s="276"/>
    </row>
    <row r="22" spans="1:46" s="248" customFormat="1" ht="13.2" x14ac:dyDescent="0.2">
      <c r="A22" s="276"/>
      <c r="AK22" s="1123" t="s">
        <v>495</v>
      </c>
      <c r="AL22" s="1124"/>
      <c r="AM22" s="1124"/>
      <c r="AN22" s="1125"/>
      <c r="AO22" s="281">
        <v>98.9</v>
      </c>
      <c r="AP22" s="282">
        <v>97.2</v>
      </c>
      <c r="AQ22" s="283">
        <v>1.7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1626192</v>
      </c>
      <c r="AP32" s="291">
        <v>32524</v>
      </c>
      <c r="AQ32" s="292">
        <v>74841</v>
      </c>
      <c r="AR32" s="293">
        <v>-56.5</v>
      </c>
    </row>
    <row r="33" spans="1:46" ht="13.5" customHeight="1" x14ac:dyDescent="0.2">
      <c r="A33" s="247"/>
      <c r="AK33" s="1107" t="s">
        <v>500</v>
      </c>
      <c r="AL33" s="1108"/>
      <c r="AM33" s="1108"/>
      <c r="AN33" s="1109"/>
      <c r="AO33" s="291" t="s">
        <v>486</v>
      </c>
      <c r="AP33" s="291" t="s">
        <v>486</v>
      </c>
      <c r="AQ33" s="292" t="s">
        <v>486</v>
      </c>
      <c r="AR33" s="293" t="s">
        <v>486</v>
      </c>
    </row>
    <row r="34" spans="1:46" ht="27" customHeight="1" x14ac:dyDescent="0.2">
      <c r="A34" s="247"/>
      <c r="AK34" s="1107" t="s">
        <v>501</v>
      </c>
      <c r="AL34" s="1108"/>
      <c r="AM34" s="1108"/>
      <c r="AN34" s="1109"/>
      <c r="AO34" s="291" t="s">
        <v>486</v>
      </c>
      <c r="AP34" s="291" t="s">
        <v>486</v>
      </c>
      <c r="AQ34" s="292">
        <v>1</v>
      </c>
      <c r="AR34" s="293" t="s">
        <v>486</v>
      </c>
    </row>
    <row r="35" spans="1:46" ht="27" customHeight="1" x14ac:dyDescent="0.2">
      <c r="A35" s="247"/>
      <c r="AK35" s="1107" t="s">
        <v>502</v>
      </c>
      <c r="AL35" s="1108"/>
      <c r="AM35" s="1108"/>
      <c r="AN35" s="1109"/>
      <c r="AO35" s="291">
        <v>149284</v>
      </c>
      <c r="AP35" s="291">
        <v>2986</v>
      </c>
      <c r="AQ35" s="292">
        <v>16683</v>
      </c>
      <c r="AR35" s="293">
        <v>-82.1</v>
      </c>
    </row>
    <row r="36" spans="1:46" ht="27" customHeight="1" x14ac:dyDescent="0.2">
      <c r="A36" s="247"/>
      <c r="AK36" s="1107" t="s">
        <v>503</v>
      </c>
      <c r="AL36" s="1108"/>
      <c r="AM36" s="1108"/>
      <c r="AN36" s="1109"/>
      <c r="AO36" s="291" t="s">
        <v>486</v>
      </c>
      <c r="AP36" s="291" t="s">
        <v>486</v>
      </c>
      <c r="AQ36" s="292">
        <v>2411</v>
      </c>
      <c r="AR36" s="293" t="s">
        <v>486</v>
      </c>
    </row>
    <row r="37" spans="1:46" ht="13.5" customHeight="1" x14ac:dyDescent="0.2">
      <c r="A37" s="247"/>
      <c r="AK37" s="1107" t="s">
        <v>504</v>
      </c>
      <c r="AL37" s="1108"/>
      <c r="AM37" s="1108"/>
      <c r="AN37" s="1109"/>
      <c r="AO37" s="291" t="s">
        <v>486</v>
      </c>
      <c r="AP37" s="291" t="s">
        <v>486</v>
      </c>
      <c r="AQ37" s="292">
        <v>548</v>
      </c>
      <c r="AR37" s="293" t="s">
        <v>486</v>
      </c>
    </row>
    <row r="38" spans="1:46" ht="27" customHeight="1" x14ac:dyDescent="0.2">
      <c r="A38" s="247"/>
      <c r="AK38" s="1110" t="s">
        <v>505</v>
      </c>
      <c r="AL38" s="1111"/>
      <c r="AM38" s="1111"/>
      <c r="AN38" s="1112"/>
      <c r="AO38" s="294" t="s">
        <v>486</v>
      </c>
      <c r="AP38" s="294" t="s">
        <v>486</v>
      </c>
      <c r="AQ38" s="295">
        <v>7</v>
      </c>
      <c r="AR38" s="283" t="s">
        <v>486</v>
      </c>
      <c r="AS38" s="290"/>
    </row>
    <row r="39" spans="1:46" ht="13.2" x14ac:dyDescent="0.2">
      <c r="A39" s="247"/>
      <c r="AK39" s="1110" t="s">
        <v>506</v>
      </c>
      <c r="AL39" s="1111"/>
      <c r="AM39" s="1111"/>
      <c r="AN39" s="1112"/>
      <c r="AO39" s="291">
        <v>-199747</v>
      </c>
      <c r="AP39" s="291">
        <v>-3995</v>
      </c>
      <c r="AQ39" s="292">
        <v>-3756</v>
      </c>
      <c r="AR39" s="293">
        <v>6.4</v>
      </c>
      <c r="AS39" s="290"/>
    </row>
    <row r="40" spans="1:46" ht="27" customHeight="1" x14ac:dyDescent="0.2">
      <c r="A40" s="247"/>
      <c r="AK40" s="1107" t="s">
        <v>507</v>
      </c>
      <c r="AL40" s="1108"/>
      <c r="AM40" s="1108"/>
      <c r="AN40" s="1109"/>
      <c r="AO40" s="291">
        <v>-972362</v>
      </c>
      <c r="AP40" s="291">
        <v>-19448</v>
      </c>
      <c r="AQ40" s="292">
        <v>-63247</v>
      </c>
      <c r="AR40" s="293">
        <v>-69.3</v>
      </c>
      <c r="AS40" s="290"/>
    </row>
    <row r="41" spans="1:46" ht="13.2" x14ac:dyDescent="0.2">
      <c r="A41" s="247"/>
      <c r="AK41" s="1113" t="s">
        <v>287</v>
      </c>
      <c r="AL41" s="1114"/>
      <c r="AM41" s="1114"/>
      <c r="AN41" s="1115"/>
      <c r="AO41" s="291">
        <v>603367</v>
      </c>
      <c r="AP41" s="291">
        <v>12068</v>
      </c>
      <c r="AQ41" s="292">
        <v>27488</v>
      </c>
      <c r="AR41" s="293">
        <v>-56.1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1501534</v>
      </c>
      <c r="AN51" s="313">
        <v>29985</v>
      </c>
      <c r="AO51" s="314">
        <v>34.6</v>
      </c>
      <c r="AP51" s="315">
        <v>92632</v>
      </c>
      <c r="AQ51" s="316">
        <v>-1.5</v>
      </c>
      <c r="AR51" s="317">
        <v>36.1</v>
      </c>
    </row>
    <row r="52" spans="1:44" ht="13.2" x14ac:dyDescent="0.2">
      <c r="A52" s="247"/>
      <c r="AK52" s="318"/>
      <c r="AL52" s="319" t="s">
        <v>517</v>
      </c>
      <c r="AM52" s="320">
        <v>330745</v>
      </c>
      <c r="AN52" s="321">
        <v>6605</v>
      </c>
      <c r="AO52" s="322">
        <v>8</v>
      </c>
      <c r="AP52" s="323">
        <v>47978</v>
      </c>
      <c r="AQ52" s="324">
        <v>-2</v>
      </c>
      <c r="AR52" s="325">
        <v>10</v>
      </c>
    </row>
    <row r="53" spans="1:44" ht="13.2" x14ac:dyDescent="0.2">
      <c r="A53" s="247"/>
      <c r="AK53" s="303" t="s">
        <v>518</v>
      </c>
      <c r="AL53" s="304"/>
      <c r="AM53" s="312">
        <v>1496640</v>
      </c>
      <c r="AN53" s="313">
        <v>30294</v>
      </c>
      <c r="AO53" s="314">
        <v>1</v>
      </c>
      <c r="AP53" s="315">
        <v>96469</v>
      </c>
      <c r="AQ53" s="316">
        <v>4.0999999999999996</v>
      </c>
      <c r="AR53" s="317">
        <v>-3.1</v>
      </c>
    </row>
    <row r="54" spans="1:44" ht="13.2" x14ac:dyDescent="0.2">
      <c r="A54" s="247"/>
      <c r="AK54" s="318"/>
      <c r="AL54" s="319" t="s">
        <v>517</v>
      </c>
      <c r="AM54" s="320">
        <v>705484</v>
      </c>
      <c r="AN54" s="321">
        <v>14280</v>
      </c>
      <c r="AO54" s="322">
        <v>116.2</v>
      </c>
      <c r="AP54" s="323">
        <v>49775</v>
      </c>
      <c r="AQ54" s="324">
        <v>3.7</v>
      </c>
      <c r="AR54" s="325">
        <v>112.5</v>
      </c>
    </row>
    <row r="55" spans="1:44" ht="13.2" x14ac:dyDescent="0.2">
      <c r="A55" s="247"/>
      <c r="AK55" s="303" t="s">
        <v>519</v>
      </c>
      <c r="AL55" s="304"/>
      <c r="AM55" s="312">
        <v>1107454</v>
      </c>
      <c r="AN55" s="313">
        <v>22416</v>
      </c>
      <c r="AO55" s="314">
        <v>-26</v>
      </c>
      <c r="AP55" s="315">
        <v>85743</v>
      </c>
      <c r="AQ55" s="316">
        <v>-11.1</v>
      </c>
      <c r="AR55" s="317">
        <v>-14.9</v>
      </c>
    </row>
    <row r="56" spans="1:44" ht="13.2" x14ac:dyDescent="0.2">
      <c r="A56" s="247"/>
      <c r="AK56" s="318"/>
      <c r="AL56" s="319" t="s">
        <v>517</v>
      </c>
      <c r="AM56" s="320">
        <v>788002</v>
      </c>
      <c r="AN56" s="321">
        <v>15950</v>
      </c>
      <c r="AO56" s="322">
        <v>11.7</v>
      </c>
      <c r="AP56" s="323">
        <v>45231</v>
      </c>
      <c r="AQ56" s="324">
        <v>-9.1</v>
      </c>
      <c r="AR56" s="325">
        <v>20.8</v>
      </c>
    </row>
    <row r="57" spans="1:44" ht="13.2" x14ac:dyDescent="0.2">
      <c r="A57" s="247"/>
      <c r="AK57" s="303" t="s">
        <v>520</v>
      </c>
      <c r="AL57" s="304"/>
      <c r="AM57" s="312">
        <v>811683</v>
      </c>
      <c r="AN57" s="313">
        <v>16342</v>
      </c>
      <c r="AO57" s="314">
        <v>-27.1</v>
      </c>
      <c r="AP57" s="315">
        <v>92509</v>
      </c>
      <c r="AQ57" s="316">
        <v>7.9</v>
      </c>
      <c r="AR57" s="317">
        <v>-35</v>
      </c>
    </row>
    <row r="58" spans="1:44" ht="13.2" x14ac:dyDescent="0.2">
      <c r="A58" s="247"/>
      <c r="AK58" s="318"/>
      <c r="AL58" s="319" t="s">
        <v>517</v>
      </c>
      <c r="AM58" s="320">
        <v>504008</v>
      </c>
      <c r="AN58" s="321">
        <v>10148</v>
      </c>
      <c r="AO58" s="322">
        <v>-36.4</v>
      </c>
      <c r="AP58" s="323">
        <v>52274</v>
      </c>
      <c r="AQ58" s="324">
        <v>15.6</v>
      </c>
      <c r="AR58" s="325">
        <v>-52</v>
      </c>
    </row>
    <row r="59" spans="1:44" ht="13.2" x14ac:dyDescent="0.2">
      <c r="A59" s="247"/>
      <c r="AK59" s="303" t="s">
        <v>521</v>
      </c>
      <c r="AL59" s="304"/>
      <c r="AM59" s="312">
        <v>1250835</v>
      </c>
      <c r="AN59" s="313">
        <v>25017</v>
      </c>
      <c r="AO59" s="314">
        <v>53.1</v>
      </c>
      <c r="AP59" s="315">
        <v>98544</v>
      </c>
      <c r="AQ59" s="316">
        <v>6.5</v>
      </c>
      <c r="AR59" s="317">
        <v>46.6</v>
      </c>
    </row>
    <row r="60" spans="1:44" ht="13.2" x14ac:dyDescent="0.2">
      <c r="A60" s="247"/>
      <c r="AK60" s="318"/>
      <c r="AL60" s="319" t="s">
        <v>517</v>
      </c>
      <c r="AM60" s="320">
        <v>746984</v>
      </c>
      <c r="AN60" s="321">
        <v>14940</v>
      </c>
      <c r="AO60" s="322">
        <v>47.2</v>
      </c>
      <c r="AP60" s="323">
        <v>55816</v>
      </c>
      <c r="AQ60" s="324">
        <v>6.8</v>
      </c>
      <c r="AR60" s="325">
        <v>40.4</v>
      </c>
    </row>
    <row r="61" spans="1:44" ht="13.2" x14ac:dyDescent="0.2">
      <c r="A61" s="247"/>
      <c r="AK61" s="303" t="s">
        <v>522</v>
      </c>
      <c r="AL61" s="326"/>
      <c r="AM61" s="312">
        <v>1233629</v>
      </c>
      <c r="AN61" s="313">
        <v>24811</v>
      </c>
      <c r="AO61" s="314">
        <v>7.1</v>
      </c>
      <c r="AP61" s="315">
        <v>93179</v>
      </c>
      <c r="AQ61" s="327">
        <v>1.2</v>
      </c>
      <c r="AR61" s="317">
        <v>5.9</v>
      </c>
    </row>
    <row r="62" spans="1:44" ht="13.2" x14ac:dyDescent="0.2">
      <c r="A62" s="247"/>
      <c r="AK62" s="318"/>
      <c r="AL62" s="319" t="s">
        <v>517</v>
      </c>
      <c r="AM62" s="320">
        <v>615045</v>
      </c>
      <c r="AN62" s="321">
        <v>12385</v>
      </c>
      <c r="AO62" s="322">
        <v>29.3</v>
      </c>
      <c r="AP62" s="323">
        <v>50215</v>
      </c>
      <c r="AQ62" s="324">
        <v>3</v>
      </c>
      <c r="AR62" s="325">
        <v>26.3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z774ZhK+LlFapKwPumB6kE8dy4YamwBQH6rAJS6qnIBAB+V+DAhL+5BJYySFmNMXe43vGeCSEKWjJHvN27J5MQ==" saltValue="c9vkN23w+DYweBJ8riAw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dADbB2qfVKhzbAZQKBKESG4nBh2m9M7KHa/hRM0adrbidWQs/2tdrI3k7iDL95cDbX5M5CPtpUkFTuYKNd8/mw==" saltValue="EYy1LywnZ6bg7/Xsn2+p3A=="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V7VFhEg6guRST+x7HYEE+wwJO8AVoqyliBbcrdKxk48bT39OQACa1jWHzW5F4gpwKdDVXPW+EstqZsfPO9xoig==" saltValue="fpIadwOvDcTqIWk9Y2fIUQ=="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12.63</v>
      </c>
      <c r="G47" s="12">
        <v>19.46</v>
      </c>
      <c r="H47" s="12">
        <v>20.059999999999999</v>
      </c>
      <c r="I47" s="12">
        <v>22.66</v>
      </c>
      <c r="J47" s="13">
        <v>19.22</v>
      </c>
    </row>
    <row r="48" spans="2:10" ht="57.75" customHeight="1" x14ac:dyDescent="0.2">
      <c r="B48" s="14"/>
      <c r="C48" s="1128" t="s">
        <v>4</v>
      </c>
      <c r="D48" s="1128"/>
      <c r="E48" s="1129"/>
      <c r="F48" s="15">
        <v>9.2100000000000009</v>
      </c>
      <c r="G48" s="16">
        <v>11.36</v>
      </c>
      <c r="H48" s="16">
        <v>9.15</v>
      </c>
      <c r="I48" s="16">
        <v>5.74</v>
      </c>
      <c r="J48" s="17">
        <v>8.26</v>
      </c>
    </row>
    <row r="49" spans="2:10" ht="57.75" customHeight="1" thickBot="1" x14ac:dyDescent="0.25">
      <c r="B49" s="18"/>
      <c r="C49" s="1130" t="s">
        <v>5</v>
      </c>
      <c r="D49" s="1130"/>
      <c r="E49" s="1131"/>
      <c r="F49" s="19">
        <v>6.52</v>
      </c>
      <c r="G49" s="20">
        <v>10.27</v>
      </c>
      <c r="H49" s="20" t="s">
        <v>529</v>
      </c>
      <c r="I49" s="20" t="s">
        <v>530</v>
      </c>
      <c r="J49" s="21">
        <v>0.18</v>
      </c>
    </row>
    <row r="50" spans="2:10" ht="13.2" x14ac:dyDescent="0.2"/>
  </sheetData>
  <sheetProtection algorithmName="SHA-512" hashValue="WLOU26qzDgup6McgTHXuSm+mBEmckfX4iP/M9+mvlv47EXwJY4fXXGa3X/3n5G/3Mr/2jqr+E7me4yXA60gaaA==" saltValue="SUmQzmB6ubpEmzvUlcuDEQ=="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2026-03-17T23:31:44Z</cp:lastPrinted>
  <dcterms:created xsi:type="dcterms:W3CDTF">2026-02-23T05:42:44Z</dcterms:created>
  <dcterms:modified xsi:type="dcterms:W3CDTF">2026-03-21T13:22:45Z</dcterms:modified>
  <cp:category/>
</cp:coreProperties>
</file>