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v201\各課等\財政課\財政班\財政状況資料集【分析表】(H19～）\平成30年度\(R2.3.2)【313(金)〆切】平成30年度財政状況資料集の作成及び提出について\回答\"/>
    </mc:Choice>
  </mc:AlternateContent>
  <bookViews>
    <workbookView xWindow="0" yWindow="0" windowWidth="15360" windowHeight="7635" tabRatio="9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E34" i="10"/>
</calcChain>
</file>

<file path=xl/sharedStrings.xml><?xml version="1.0" encoding="utf-8"?>
<sst xmlns="http://schemas.openxmlformats.org/spreadsheetml/2006/main" count="1094" uniqueCount="592">
  <si>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</si>
  <si>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</si>
  <si>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</si>
  <si>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</si>
  <si>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</si>
  <si>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</si>
  <si>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</si>
  <si>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</si>
  <si>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</si>
  <si>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</si>
  <si>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</si>
  <si>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</si>
  <si>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</si>
  <si>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</si>
  <si>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</si>
  <si>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</si>
  <si>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</si>
  <si>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</si>
  <si>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</si>
  <si>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</si>
  <si>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</si>
  <si>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</si>
  <si>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</si>
  <si>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</si>
  <si>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</si>
  <si>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</si>
  <si>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</si>
  <si>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</si>
  <si>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</si>
  <si>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</si>
  <si>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</si>
  <si>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</si>
  <si>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</si>
  <si>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</si>
  <si>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</si>
  <si>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</si>
  <si>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</si>
  <si>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</si>
  <si>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</si>
  <si>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</si>
  <si>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</si>
  <si>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</si>
  <si>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</si>
  <si>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</si>
  <si>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</si>
  <si>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</si>
  <si>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</si>
  <si>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</si>
  <si>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</si>
  <si>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</si>
  <si>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</si>
  <si>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</si>
  <si>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</si>
  <si>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</si>
  <si>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</si>
  <si>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</si>
  <si>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</si>
  <si>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</si>
  <si>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</si>
  <si>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</si>
  <si>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</si>
  <si>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</si>
  <si>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</si>
  <si>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</si>
  <si>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</si>
  <si>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</si>
  <si>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</si>
  <si>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</si>
  <si>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</si>
  <si>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</si>
  <si>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</si>
  <si>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</si>
  <si>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</si>
  <si>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</si>
  <si>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</si>
  <si>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</si>
  <si>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</si>
  <si>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</si>
  <si>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</si>
  <si>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</si>
  <si>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</si>
  <si>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</si>
  <si>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</si>
  <si>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</si>
  <si>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</si>
  <si>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</si>
  <si>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</si>
  <si>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</si>
  <si>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</si>
  <si>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</si>
  <si>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</si>
  <si>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</si>
  <si>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</si>
  <si>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</si>
  <si>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</si>
  <si>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</si>
  <si>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</si>
  <si>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富里市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</si>
  <si>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</si>
  <si>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</si>
  <si>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</si>
  <si>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</si>
  <si>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</si>
  <si>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</si>
  <si>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</si>
  <si>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</si>
  <si>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</si>
  <si>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</si>
  <si>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</si>
  <si>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</si>
  <si>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</si>
  <si>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</si>
  <si>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</si>
  <si>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</si>
  <si>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</si>
  <si>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</si>
  <si>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</si>
  <si>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</si>
  <si>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</si>
  <si>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</si>
  <si>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</si>
  <si>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</si>
  <si>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</si>
  <si>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</si>
  <si>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</si>
  <si>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</si>
  <si>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</si>
  <si>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</si>
  <si>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</si>
  <si>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</si>
  <si>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</si>
  <si>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</si>
  <si>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</si>
  <si>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</si>
  <si>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</si>
  <si>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</si>
  <si>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</si>
  <si>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</si>
  <si>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</si>
  <si>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</si>
  <si>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</si>
  <si>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</si>
  <si>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</si>
  <si>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</si>
  <si>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</si>
  <si>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</si>
  <si>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</si>
  <si>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</si>
  <si>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</si>
  <si>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</si>
  <si>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</si>
  <si>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</si>
  <si>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</si>
  <si>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</si>
  <si>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</si>
  <si>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</si>
  <si>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</si>
  <si>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</si>
  <si>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</si>
  <si>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</si>
  <si>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</si>
  <si>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</si>
  <si>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</si>
  <si>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</si>
  <si>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</si>
  <si>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</si>
  <si>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</si>
  <si>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</si>
  <si>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</si>
  <si>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</si>
  <si>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</si>
  <si>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</si>
  <si>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</si>
  <si>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</si>
  <si>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</si>
  <si>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</si>
  <si>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</si>
  <si>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</si>
  <si>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</si>
  <si>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</si>
  <si>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</si>
  <si>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</si>
  <si>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</si>
  <si>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</si>
  <si>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</si>
  <si>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</si>
  <si>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</si>
  <si>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</si>
  <si>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</si>
  <si>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</si>
  <si>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</si>
  <si>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</si>
  <si>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</si>
  <si>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</si>
  <si>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</si>
  <si>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</si>
  <si>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</si>
  <si>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</si>
  <si>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</si>
  <si>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</si>
  <si>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</si>
  <si>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</si>
  <si>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</si>
  <si>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</si>
  <si>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</si>
  <si>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</si>
  <si>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</si>
  <si>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</si>
  <si>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</si>
  <si>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</si>
  <si>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</si>
  <si>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</si>
  <si>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千葉県富里市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</si>
  <si>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</si>
  <si>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</si>
  <si>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</si>
  <si>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</si>
  <si>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</si>
  <si>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</si>
  <si>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</si>
  <si>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</si>
  <si>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</si>
  <si>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</si>
  <si>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</si>
  <si>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</si>
  <si>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</si>
  <si>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</si>
  <si>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</si>
  <si>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</si>
  <si>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</si>
  <si>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</si>
  <si>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</si>
  <si>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</si>
  <si>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</si>
  <si>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</si>
  <si>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</si>
  <si>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</si>
  <si>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</si>
  <si>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</si>
  <si>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</si>
  <si>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</si>
  <si>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</si>
  <si>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</si>
  <si>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</si>
  <si>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</si>
  <si>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</si>
  <si>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</si>
  <si>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</si>
  <si>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</si>
  <si>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</si>
  <si>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</si>
  <si>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</si>
  <si>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</si>
  <si>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</si>
  <si>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</si>
  <si>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</si>
  <si>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</si>
  <si>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</si>
  <si>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</si>
  <si>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</si>
  <si>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</si>
  <si>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</si>
  <si>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</si>
  <si>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</si>
  <si>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</si>
  <si>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</si>
  <si>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</si>
  <si>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</si>
  <si>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</si>
  <si>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</si>
  <si>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</si>
  <si>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</si>
  <si>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</si>
  <si>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</si>
  <si>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</si>
  <si>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</si>
  <si>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</si>
  <si>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</si>
  <si>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</si>
  <si>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</si>
  <si>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</si>
  <si>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</si>
  <si>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</si>
  <si>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</si>
  <si>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</si>
  <si>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</si>
  <si>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</si>
  <si>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</si>
  <si>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</si>
  <si>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</si>
  <si>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</si>
  <si>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</si>
  <si>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</si>
  <si>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</si>
  <si>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</si>
  <si>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</si>
  <si>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</si>
  <si>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</si>
  <si>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</si>
  <si>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</si>
  <si>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</si>
  <si>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</si>
  <si>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</si>
  <si>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</si>
  <si>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</si>
  <si>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</si>
  <si>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</si>
  <si>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</si>
  <si>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</si>
  <si>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</si>
  <si>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</si>
  <si>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</si>
  <si>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</si>
  <si>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</si>
  <si>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</si>
  <si>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</si>
  <si>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</si>
  <si>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</si>
  <si>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</si>
  <si>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</si>
  <si>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</si>
  <si>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</si>
  <si>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</si>
  <si>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</si>
  <si>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</si>
  <si>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</si>
  <si>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</si>
  <si>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</si>
  <si>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</si>
  <si>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</si>
  <si>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</si>
  <si>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</si>
  <si>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</si>
  <si>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</si>
  <si>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</si>
  <si>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</si>
  <si>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</si>
  <si>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</si>
  <si>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</si>
  <si>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</si>
  <si>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</si>
  <si>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</si>
  <si>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</si>
  <si>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</si>
  <si>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</si>
  <si>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</si>
  <si>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</si>
  <si>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</si>
  <si>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</si>
  <si>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</si>
  <si>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</si>
  <si>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</si>
  <si>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</si>
  <si>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</si>
  <si>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</si>
  <si>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</si>
  <si>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</si>
  <si>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</si>
  <si>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</si>
  <si>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</si>
  <si>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</si>
  <si>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千葉県富里市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</si>
  <si>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</si>
  <si>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</si>
  <si>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</si>
  <si>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</si>
  <si>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</si>
  <si>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</si>
  <si>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</si>
  <si>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</si>
  <si>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</si>
  <si>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</si>
  <si>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</si>
  <si>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</si>
  <si>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</si>
  <si>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</si>
  <si>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</si>
  <si>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</si>
  <si>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</si>
  <si>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</si>
  <si>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</si>
  <si>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</si>
  <si>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</si>
  <si>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</si>
  <si>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</si>
  <si>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</si>
  <si>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</si>
  <si>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</si>
  <si>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</si>
  <si>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</si>
  <si>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</si>
  <si>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</si>
  <si>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</si>
  <si>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</si>
  <si>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</si>
  <si>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</si>
  <si>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</si>
  <si>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</si>
  <si>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</si>
  <si>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</si>
  <si>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</si>
  <si>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</si>
  <si>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</si>
  <si>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</si>
  <si>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</si>
  <si>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</si>
  <si>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</si>
  <si>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</si>
  <si>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</si>
  <si>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</si>
  <si>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</si>
  <si>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</si>
  <si>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</si>
  <si>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</si>
  <si>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</si>
  <si>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</si>
  <si>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</si>
  <si>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</si>
  <si>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</si>
  <si>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</si>
  <si>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</si>
  <si>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</si>
  <si>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</si>
  <si>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</si>
  <si>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</si>
  <si>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</si>
  <si>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</si>
  <si>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</si>
  <si>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</si>
  <si>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</si>
  <si>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</si>
  <si>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</si>
  <si>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</si>
  <si>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</si>
  <si>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</si>
  <si>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</si>
  <si>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</si>
  <si>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</si>
  <si>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</si>
  <si>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</si>
  <si>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</si>
  <si>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</si>
  <si>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</si>
  <si>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</si>
  <si>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</si>
  <si>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</si>
  <si>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</si>
  <si>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</si>
  <si>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</si>
  <si>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</si>
  <si>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</si>
  <si>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</si>
  <si>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</si>
  <si>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</si>
  <si>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</si>
  <si>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</si>
  <si>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</si>
  <si>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</si>
  <si>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</si>
  <si>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</si>
  <si>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</si>
  <si>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</si>
  <si>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</si>
  <si>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</si>
  <si>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</si>
  <si>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</si>
  <si>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</si>
  <si>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</si>
  <si>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</si>
  <si>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</si>
  <si>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</si>
  <si>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</si>
  <si>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</si>
  <si>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</si>
  <si>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</si>
  <si>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</si>
  <si>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</si>
  <si>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</si>
  <si>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</si>
  <si>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</si>
  <si>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</si>
  <si>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</si>
  <si>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</si>
  <si>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</si>
  <si>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</si>
  <si>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</si>
  <si>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</si>
  <si>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</si>
  <si>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</si>
  <si>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</si>
  <si>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</si>
  <si>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</si>
  <si>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</si>
  <si>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</si>
  <si>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</si>
  <si>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</si>
  <si>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</si>
  <si>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</si>
  <si>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</si>
  <si>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</si>
  <si>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</si>
  <si>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</si>
  <si>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</si>
  <si>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</si>
  <si>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</si>
  <si>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</si>
  <si>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</si>
  <si>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</si>
  <si>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</si>
  <si>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</si>
  <si>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</si>
  <si>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</si>
  <si>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</si>
  <si>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</si>
  <si>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</si>
  <si>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</si>
  <si>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</si>
  <si>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</si>
  <si>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</si>
  <si>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</si>
  <si>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</si>
  <si>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</si>
  <si>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</si>
  <si>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</si>
  <si>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</si>
  <si>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</si>
  <si>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</si>
  <si>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</si>
  <si>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</si>
  <si>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</si>
  <si>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</si>
  <si>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</si>
  <si>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</si>
  <si>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</si>
  <si>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</si>
  <si>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</si>
  <si>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</si>
  <si>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</si>
  <si>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</si>
  <si>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</si>
  <si>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</si>
  <si>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</si>
  <si>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</si>
  <si>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</si>
  <si>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</si>
  <si>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</si>
  <si>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</si>
  <si>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</si>
  <si>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</si>
  <si>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</si>
  <si>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</si>
  <si>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</si>
  <si>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t>
  </si>
  <si>
    <t>▲ 0.56</t>
  </si>
  <si>
    <t>水道事業会計</t>
  </si>
  <si>
    <t>一般会計</t>
  </si>
  <si>
    <t>国民健康保険特別会計</t>
  </si>
  <si>
    <t>介護保険特別会計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</si>
  <si>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</si>
  <si>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</si>
  <si>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</si>
  <si>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</si>
  <si>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</si>
  <si>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</si>
  <si>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</si>
  <si>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</si>
  <si>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</si>
  <si>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</si>
  <si>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</si>
  <si>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</si>
  <si>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</si>
  <si>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</si>
  <si>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</si>
  <si>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</si>
  <si>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</si>
  <si>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</si>
  <si>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印旛郡市広域市町村圏事務組合（一般会計）</t>
  </si>
  <si>
    <t>印旛郡市広域市町村圏事務組合（水道用水供給事業会計）</t>
  </si>
  <si>
    <t>印旛衛生施設管理組合（一般会計）</t>
  </si>
  <si>
    <t>-</t>
    <phoneticPr fontId="2"/>
  </si>
  <si>
    <t>公共施設整備基金</t>
    <rPh sb="0" eb="2">
      <t>コウキョウ</t>
    </rPh>
    <rPh sb="2" eb="4">
      <t>シセツ</t>
    </rPh>
    <rPh sb="4" eb="6">
      <t>セイビ</t>
    </rPh>
    <rPh sb="6" eb="8">
      <t>キキン</t>
    </rPh>
    <phoneticPr fontId="11"/>
  </si>
  <si>
    <t>衛生施設整備基金</t>
    <rPh sb="0" eb="2">
      <t>エイセイ</t>
    </rPh>
    <rPh sb="2" eb="4">
      <t>シセツ</t>
    </rPh>
    <rPh sb="4" eb="6">
      <t>セイビ</t>
    </rPh>
    <rPh sb="6" eb="8">
      <t>キキン</t>
    </rPh>
    <phoneticPr fontId="11"/>
  </si>
  <si>
    <t>庁舎整備基金</t>
    <rPh sb="0" eb="2">
      <t>チョウシャ</t>
    </rPh>
    <rPh sb="2" eb="4">
      <t>セイビ</t>
    </rPh>
    <rPh sb="4" eb="6">
      <t>キキン</t>
    </rPh>
    <phoneticPr fontId="11"/>
  </si>
  <si>
    <t>教育施設整備基金</t>
    <rPh sb="0" eb="2">
      <t>キョウイク</t>
    </rPh>
    <rPh sb="2" eb="4">
      <t>シセツ</t>
    </rPh>
    <phoneticPr fontId="11"/>
  </si>
  <si>
    <t>保健福祉基金</t>
    <rPh sb="0" eb="2">
      <t>ホケン</t>
    </rPh>
    <rPh sb="2" eb="4">
      <t>フクシ</t>
    </rPh>
    <rPh sb="4" eb="6">
      <t>キキン</t>
    </rPh>
    <phoneticPr fontId="11"/>
  </si>
  <si>
    <t>-</t>
    <phoneticPr fontId="2"/>
  </si>
  <si>
    <t>-</t>
    <phoneticPr fontId="2"/>
  </si>
  <si>
    <t>千葉県地方土地開発公社</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</si>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</sst>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85459</c:v>
                </c:pt>
                <c:pt idx="2">
                  <c:v>83280</c:v>
                </c:pt>
                <c:pt idx="3">
                  <c:v>88968</c:v>
                </c:pt>
                <c:pt idx="4">
                  <c:v>85173</c:v>
                </c:pt>
              </c:numCache>
            </c:numRef>
          </c:val>
          <c:smooth val="0"/>
          <c:extLst>
            <c:ext xmlns:c16="http://schemas.microsoft.com/office/drawing/2014/chart" uri="{C3380CC4-5D6E-409C-BE32-E72D297353CC}">
              <c16:uniqueId val="{00000000-0A76-4BC6-94EB-1D419797B96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59207</c:v>
                </c:pt>
                <c:pt idx="1">
                  <c:v>53635</c:v>
                </c:pt>
                <c:pt idx="2">
                  <c:v>38514</c:v>
                </c:pt>
                <c:pt idx="3">
                  <c:v>20449</c:v>
                </c:pt>
                <c:pt idx="4">
                  <c:v>14779</c:v>
                </c:pt>
              </c:numCache>
            </c:numRef>
          </c:val>
          <c:smooth val="0"/>
          <c:extLst>
            <c:ext xmlns:c16="http://schemas.microsoft.com/office/drawing/2014/chart" uri="{C3380CC4-5D6E-409C-BE32-E72D297353CC}">
              <c16:uniqueId val="{00000001-0A76-4BC6-94EB-1D419797B96C}"/>
            </c:ext>
          </c:extLst>
        </c:ser>
        <c:dLbls>
          <c:showLegendKey val="0"/>
          <c:showVal val="0"/>
          <c:showCatName val="0"/>
          <c:showSerName val="0"/>
          <c:showPercent val="0"/>
          <c:showBubbleSize val="0"/>
        </c:dLbls>
        <c:marker val="1"/>
        <c:smooth val="0"/>
        <c:axId val="124233600"/>
        <c:axId val="124432384"/>
      </c:lineChart>
      <c:catAx>
        <c:axId val="124233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432384"/>
        <c:crosses val="autoZero"/>
        <c:auto val="1"/>
        <c:lblAlgn val="ctr"/>
        <c:lblOffset val="100"/>
        <c:tickLblSkip val="1"/>
        <c:tickMarkSkip val="1"/>
        <c:noMultiLvlLbl val="0"/>
      </c:catAx>
      <c:valAx>
        <c:axId val="1244323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4233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9.02</c:v>
                </c:pt>
                <c:pt idx="1">
                  <c:v>7.86</c:v>
                </c:pt>
                <c:pt idx="2">
                  <c:v>6.9</c:v>
                </c:pt>
                <c:pt idx="3">
                  <c:v>7.26</c:v>
                </c:pt>
                <c:pt idx="4">
                  <c:v>7</c:v>
                </c:pt>
              </c:numCache>
            </c:numRef>
          </c:val>
          <c:extLst>
            <c:ext xmlns:c16="http://schemas.microsoft.com/office/drawing/2014/chart" uri="{C3380CC4-5D6E-409C-BE32-E72D297353CC}">
              <c16:uniqueId val="{00000000-7DFD-4658-BD9A-E0A9A36AB8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9.5500000000000007</c:v>
                </c:pt>
                <c:pt idx="1">
                  <c:v>13.1</c:v>
                </c:pt>
                <c:pt idx="2">
                  <c:v>12.94</c:v>
                </c:pt>
                <c:pt idx="3">
                  <c:v>11.65</c:v>
                </c:pt>
                <c:pt idx="4">
                  <c:v>12.32</c:v>
                </c:pt>
              </c:numCache>
            </c:numRef>
          </c:val>
          <c:extLst>
            <c:ext xmlns:c16="http://schemas.microsoft.com/office/drawing/2014/chart" uri="{C3380CC4-5D6E-409C-BE32-E72D297353CC}">
              <c16:uniqueId val="{00000001-7DFD-4658-BD9A-E0A9A36AB834}"/>
            </c:ext>
          </c:extLst>
        </c:ser>
        <c:dLbls>
          <c:showLegendKey val="0"/>
          <c:showVal val="0"/>
          <c:showCatName val="0"/>
          <c:showSerName val="0"/>
          <c:showPercent val="0"/>
          <c:showBubbleSize val="0"/>
        </c:dLbls>
        <c:gapWidth val="250"/>
        <c:overlap val="100"/>
        <c:axId val="132418560"/>
        <c:axId val="132420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3.25</c:v>
                </c:pt>
                <c:pt idx="1">
                  <c:v>2.76</c:v>
                </c:pt>
                <c:pt idx="2">
                  <c:v>-1.35</c:v>
                </c:pt>
                <c:pt idx="3">
                  <c:v>-0.56000000000000005</c:v>
                </c:pt>
                <c:pt idx="4">
                  <c:v>0.54</c:v>
                </c:pt>
              </c:numCache>
            </c:numRef>
          </c:val>
          <c:smooth val="0"/>
          <c:extLst>
            <c:ext xmlns:c16="http://schemas.microsoft.com/office/drawing/2014/chart" uri="{C3380CC4-5D6E-409C-BE32-E72D297353CC}">
              <c16:uniqueId val="{00000002-7DFD-4658-BD9A-E0A9A36AB834}"/>
            </c:ext>
          </c:extLst>
        </c:ser>
        <c:dLbls>
          <c:showLegendKey val="0"/>
          <c:showVal val="0"/>
          <c:showCatName val="0"/>
          <c:showSerName val="0"/>
          <c:showPercent val="0"/>
          <c:showBubbleSize val="0"/>
        </c:dLbls>
        <c:marker val="1"/>
        <c:smooth val="0"/>
        <c:axId val="132418560"/>
        <c:axId val="132420736"/>
      </c:lineChart>
      <c:catAx>
        <c:axId val="1324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420736"/>
        <c:crosses val="autoZero"/>
        <c:auto val="1"/>
        <c:lblAlgn val="ctr"/>
        <c:lblOffset val="100"/>
        <c:tickLblSkip val="1"/>
        <c:tickMarkSkip val="1"/>
        <c:noMultiLvlLbl val="0"/>
      </c:catAx>
      <c:valAx>
        <c:axId val="132420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1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C59D-4702-A6C0-3AE0FDEEC3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59D-4702-A6C0-3AE0FDEEC3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59D-4702-A6C0-3AE0FDEEC30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59D-4702-A6C0-3AE0FDEEC30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0.03</c:v>
                </c:pt>
                <c:pt idx="4">
                  <c:v>#N/A</c:v>
                </c:pt>
                <c:pt idx="5">
                  <c:v>0.02</c:v>
                </c:pt>
                <c:pt idx="6">
                  <c:v>#N/A</c:v>
                </c:pt>
                <c:pt idx="7">
                  <c:v>0.14000000000000001</c:v>
                </c:pt>
                <c:pt idx="8">
                  <c:v>#N/A</c:v>
                </c:pt>
                <c:pt idx="9">
                  <c:v>0.02</c:v>
                </c:pt>
              </c:numCache>
            </c:numRef>
          </c:val>
          <c:extLst>
            <c:ext xmlns:c16="http://schemas.microsoft.com/office/drawing/2014/chart" uri="{C3380CC4-5D6E-409C-BE32-E72D297353CC}">
              <c16:uniqueId val="{00000004-C59D-4702-A6C0-3AE0FDEEC30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0.25</c:v>
                </c:pt>
                <c:pt idx="2">
                  <c:v>#N/A</c:v>
                </c:pt>
                <c:pt idx="3">
                  <c:v>0.41</c:v>
                </c:pt>
                <c:pt idx="4">
                  <c:v>#N/A</c:v>
                </c:pt>
                <c:pt idx="5">
                  <c:v>0.37</c:v>
                </c:pt>
                <c:pt idx="6">
                  <c:v>#N/A</c:v>
                </c:pt>
                <c:pt idx="7">
                  <c:v>0.28000000000000003</c:v>
                </c:pt>
                <c:pt idx="8">
                  <c:v>#N/A</c:v>
                </c:pt>
                <c:pt idx="9">
                  <c:v>0.48</c:v>
                </c:pt>
              </c:numCache>
            </c:numRef>
          </c:val>
          <c:extLst>
            <c:ext xmlns:c16="http://schemas.microsoft.com/office/drawing/2014/chart" uri="{C3380CC4-5D6E-409C-BE32-E72D297353CC}">
              <c16:uniqueId val="{00000005-C59D-4702-A6C0-3AE0FDEEC30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1.66</c:v>
                </c:pt>
                <c:pt idx="2">
                  <c:v>#N/A</c:v>
                </c:pt>
                <c:pt idx="3">
                  <c:v>2.35</c:v>
                </c:pt>
                <c:pt idx="4">
                  <c:v>#N/A</c:v>
                </c:pt>
                <c:pt idx="5">
                  <c:v>1.65</c:v>
                </c:pt>
                <c:pt idx="6">
                  <c:v>#N/A</c:v>
                </c:pt>
                <c:pt idx="7">
                  <c:v>1.73</c:v>
                </c:pt>
                <c:pt idx="8">
                  <c:v>#N/A</c:v>
                </c:pt>
                <c:pt idx="9">
                  <c:v>0.62</c:v>
                </c:pt>
              </c:numCache>
            </c:numRef>
          </c:val>
          <c:extLst>
            <c:ext xmlns:c16="http://schemas.microsoft.com/office/drawing/2014/chart" uri="{C3380CC4-5D6E-409C-BE32-E72D297353CC}">
              <c16:uniqueId val="{00000006-C59D-4702-A6C0-3AE0FDEEC30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4.3600000000000003</c:v>
                </c:pt>
                <c:pt idx="2">
                  <c:v>#N/A</c:v>
                </c:pt>
                <c:pt idx="3">
                  <c:v>1.0900000000000001</c:v>
                </c:pt>
                <c:pt idx="4">
                  <c:v>#N/A</c:v>
                </c:pt>
                <c:pt idx="5">
                  <c:v>3.23</c:v>
                </c:pt>
                <c:pt idx="6">
                  <c:v>#N/A</c:v>
                </c:pt>
                <c:pt idx="7">
                  <c:v>3.79</c:v>
                </c:pt>
                <c:pt idx="8">
                  <c:v>#N/A</c:v>
                </c:pt>
                <c:pt idx="9">
                  <c:v>1.85</c:v>
                </c:pt>
              </c:numCache>
            </c:numRef>
          </c:val>
          <c:extLst>
            <c:ext xmlns:c16="http://schemas.microsoft.com/office/drawing/2014/chart" uri="{C3380CC4-5D6E-409C-BE32-E72D297353CC}">
              <c16:uniqueId val="{00000007-C59D-4702-A6C0-3AE0FDEEC3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9.02</c:v>
                </c:pt>
                <c:pt idx="2">
                  <c:v>#N/A</c:v>
                </c:pt>
                <c:pt idx="3">
                  <c:v>7.85</c:v>
                </c:pt>
                <c:pt idx="4">
                  <c:v>#N/A</c:v>
                </c:pt>
                <c:pt idx="5">
                  <c:v>6.89</c:v>
                </c:pt>
                <c:pt idx="6">
                  <c:v>#N/A</c:v>
                </c:pt>
                <c:pt idx="7">
                  <c:v>7.26</c:v>
                </c:pt>
                <c:pt idx="8">
                  <c:v>#N/A</c:v>
                </c:pt>
                <c:pt idx="9">
                  <c:v>6.99</c:v>
                </c:pt>
              </c:numCache>
            </c:numRef>
          </c:val>
          <c:extLst>
            <c:ext xmlns:c16="http://schemas.microsoft.com/office/drawing/2014/chart" uri="{C3380CC4-5D6E-409C-BE32-E72D297353CC}">
              <c16:uniqueId val="{00000008-C59D-4702-A6C0-3AE0FDEEC3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c:v>
                </c:pt>
                <c:pt idx="2">
                  <c:v>#N/A</c:v>
                </c:pt>
                <c:pt idx="3">
                  <c:v>8.15</c:v>
                </c:pt>
                <c:pt idx="4">
                  <c:v>#N/A</c:v>
                </c:pt>
                <c:pt idx="5">
                  <c:v>8.66</c:v>
                </c:pt>
                <c:pt idx="6">
                  <c:v>#N/A</c:v>
                </c:pt>
                <c:pt idx="7">
                  <c:v>9.48</c:v>
                </c:pt>
                <c:pt idx="8">
                  <c:v>#N/A</c:v>
                </c:pt>
                <c:pt idx="9">
                  <c:v>9.58</c:v>
                </c:pt>
              </c:numCache>
            </c:numRef>
          </c:val>
          <c:extLst>
            <c:ext xmlns:c16="http://schemas.microsoft.com/office/drawing/2014/chart" uri="{C3380CC4-5D6E-409C-BE32-E72D297353CC}">
              <c16:uniqueId val="{00000009-C59D-4702-A6C0-3AE0FDEEC30A}"/>
            </c:ext>
          </c:extLst>
        </c:ser>
        <c:dLbls>
          <c:showLegendKey val="0"/>
          <c:showVal val="0"/>
          <c:showCatName val="0"/>
          <c:showSerName val="0"/>
          <c:showPercent val="0"/>
          <c:showBubbleSize val="0"/>
        </c:dLbls>
        <c:gapWidth val="150"/>
        <c:overlap val="100"/>
        <c:axId val="133753856"/>
        <c:axId val="133960448"/>
      </c:barChart>
      <c:catAx>
        <c:axId val="13375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960448"/>
        <c:crosses val="autoZero"/>
        <c:auto val="1"/>
        <c:lblAlgn val="ctr"/>
        <c:lblOffset val="100"/>
        <c:tickLblSkip val="1"/>
        <c:tickMarkSkip val="1"/>
        <c:noMultiLvlLbl val="0"/>
      </c:catAx>
      <c:valAx>
        <c:axId val="13396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753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1270</c:v>
                </c:pt>
                <c:pt idx="5">
                  <c:v>1216</c:v>
                </c:pt>
                <c:pt idx="8">
                  <c:v>1240</c:v>
                </c:pt>
                <c:pt idx="11">
                  <c:v>1251</c:v>
                </c:pt>
                <c:pt idx="14">
                  <c:v>1240</c:v>
                </c:pt>
              </c:numCache>
            </c:numRef>
          </c:val>
          <c:extLst>
            <c:ext xmlns:c16="http://schemas.microsoft.com/office/drawing/2014/chart" uri="{C3380CC4-5D6E-409C-BE32-E72D297353CC}">
              <c16:uniqueId val="{00000000-92E1-4E32-A978-114FB974FB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E1-4E32-A978-114FB974FB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92E1-4E32-A978-114FB974FB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68</c:v>
                </c:pt>
                <c:pt idx="3">
                  <c:v>66</c:v>
                </c:pt>
                <c:pt idx="6">
                  <c:v>61</c:v>
                </c:pt>
                <c:pt idx="9">
                  <c:v>14</c:v>
                </c:pt>
                <c:pt idx="12">
                  <c:v>0</c:v>
                </c:pt>
              </c:numCache>
            </c:numRef>
          </c:val>
          <c:extLst>
            <c:ext xmlns:c16="http://schemas.microsoft.com/office/drawing/2014/chart" uri="{C3380CC4-5D6E-409C-BE32-E72D297353CC}">
              <c16:uniqueId val="{00000003-92E1-4E32-A978-114FB974FB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301</c:v>
                </c:pt>
                <c:pt idx="3">
                  <c:v>297</c:v>
                </c:pt>
                <c:pt idx="6">
                  <c:v>290</c:v>
                </c:pt>
                <c:pt idx="9">
                  <c:v>279</c:v>
                </c:pt>
                <c:pt idx="12">
                  <c:v>197</c:v>
                </c:pt>
              </c:numCache>
            </c:numRef>
          </c:val>
          <c:extLst>
            <c:ext xmlns:c16="http://schemas.microsoft.com/office/drawing/2014/chart" uri="{C3380CC4-5D6E-409C-BE32-E72D297353CC}">
              <c16:uniqueId val="{00000004-92E1-4E32-A978-114FB974FB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E1-4E32-A978-114FB974FB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E1-4E32-A978-114FB974FB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1150</c:v>
                </c:pt>
                <c:pt idx="3">
                  <c:v>1257</c:v>
                </c:pt>
                <c:pt idx="6">
                  <c:v>1329</c:v>
                </c:pt>
                <c:pt idx="9">
                  <c:v>1580</c:v>
                </c:pt>
                <c:pt idx="12">
                  <c:v>1678</c:v>
                </c:pt>
              </c:numCache>
            </c:numRef>
          </c:val>
          <c:extLst>
            <c:ext xmlns:c16="http://schemas.microsoft.com/office/drawing/2014/chart" uri="{C3380CC4-5D6E-409C-BE32-E72D297353CC}">
              <c16:uniqueId val="{00000007-92E1-4E32-A978-114FB974FB5B}"/>
            </c:ext>
          </c:extLst>
        </c:ser>
        <c:dLbls>
          <c:showLegendKey val="0"/>
          <c:showVal val="0"/>
          <c:showCatName val="0"/>
          <c:showSerName val="0"/>
          <c:showPercent val="0"/>
          <c:showBubbleSize val="0"/>
        </c:dLbls>
        <c:gapWidth val="100"/>
        <c:overlap val="100"/>
        <c:axId val="134962176"/>
        <c:axId val="134972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251</c:v>
                </c:pt>
                <c:pt idx="2">
                  <c:v>#N/A</c:v>
                </c:pt>
                <c:pt idx="3">
                  <c:v>#N/A</c:v>
                </c:pt>
                <c:pt idx="4">
                  <c:v>404</c:v>
                </c:pt>
                <c:pt idx="5">
                  <c:v>#N/A</c:v>
                </c:pt>
                <c:pt idx="6">
                  <c:v>#N/A</c:v>
                </c:pt>
                <c:pt idx="7">
                  <c:v>440</c:v>
                </c:pt>
                <c:pt idx="8">
                  <c:v>#N/A</c:v>
                </c:pt>
                <c:pt idx="9">
                  <c:v>#N/A</c:v>
                </c:pt>
                <c:pt idx="10">
                  <c:v>622</c:v>
                </c:pt>
                <c:pt idx="11">
                  <c:v>#N/A</c:v>
                </c:pt>
                <c:pt idx="12">
                  <c:v>#N/A</c:v>
                </c:pt>
                <c:pt idx="13">
                  <c:v>635</c:v>
                </c:pt>
                <c:pt idx="14">
                  <c:v>#N/A</c:v>
                </c:pt>
              </c:numCache>
            </c:numRef>
          </c:val>
          <c:smooth val="0"/>
          <c:extLst>
            <c:ext xmlns:c16="http://schemas.microsoft.com/office/drawing/2014/chart" uri="{C3380CC4-5D6E-409C-BE32-E72D297353CC}">
              <c16:uniqueId val="{00000008-92E1-4E32-A978-114FB974FB5B}"/>
            </c:ext>
          </c:extLst>
        </c:ser>
        <c:dLbls>
          <c:showLegendKey val="0"/>
          <c:showVal val="0"/>
          <c:showCatName val="0"/>
          <c:showSerName val="0"/>
          <c:showPercent val="0"/>
          <c:showBubbleSize val="0"/>
        </c:dLbls>
        <c:marker val="1"/>
        <c:smooth val="0"/>
        <c:axId val="134962176"/>
        <c:axId val="134972544"/>
      </c:lineChart>
      <c:catAx>
        <c:axId val="1349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972544"/>
        <c:crosses val="autoZero"/>
        <c:auto val="1"/>
        <c:lblAlgn val="ctr"/>
        <c:lblOffset val="100"/>
        <c:tickLblSkip val="1"/>
        <c:tickMarkSkip val="1"/>
        <c:noMultiLvlLbl val="0"/>
      </c:catAx>
      <c:valAx>
        <c:axId val="134972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962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12334</c:v>
                </c:pt>
                <c:pt idx="5">
                  <c:v>12831</c:v>
                </c:pt>
                <c:pt idx="8">
                  <c:v>12967</c:v>
                </c:pt>
                <c:pt idx="11">
                  <c:v>12723</c:v>
                </c:pt>
                <c:pt idx="14">
                  <c:v>12431</c:v>
                </c:pt>
              </c:numCache>
            </c:numRef>
          </c:val>
          <c:extLst>
            <c:ext xmlns:c16="http://schemas.microsoft.com/office/drawing/2014/chart" uri="{C3380CC4-5D6E-409C-BE32-E72D297353CC}">
              <c16:uniqueId val="{00000000-3004-46D9-B73F-0BB4A78269C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2148</c:v>
                </c:pt>
                <c:pt idx="5">
                  <c:v>2062</c:v>
                </c:pt>
                <c:pt idx="8">
                  <c:v>1968</c:v>
                </c:pt>
                <c:pt idx="11">
                  <c:v>1569</c:v>
                </c:pt>
                <c:pt idx="14">
                  <c:v>1451</c:v>
                </c:pt>
              </c:numCache>
            </c:numRef>
          </c:val>
          <c:extLst>
            <c:ext xmlns:c16="http://schemas.microsoft.com/office/drawing/2014/chart" uri="{C3380CC4-5D6E-409C-BE32-E72D297353CC}">
              <c16:uniqueId val="{00000001-3004-46D9-B73F-0BB4A78269C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1796</c:v>
                </c:pt>
                <c:pt idx="5">
                  <c:v>2347</c:v>
                </c:pt>
                <c:pt idx="8">
                  <c:v>2486</c:v>
                </c:pt>
                <c:pt idx="11">
                  <c:v>2589</c:v>
                </c:pt>
                <c:pt idx="14">
                  <c:v>3274</c:v>
                </c:pt>
              </c:numCache>
            </c:numRef>
          </c:val>
          <c:extLst>
            <c:ext xmlns:c16="http://schemas.microsoft.com/office/drawing/2014/chart" uri="{C3380CC4-5D6E-409C-BE32-E72D297353CC}">
              <c16:uniqueId val="{00000002-3004-46D9-B73F-0BB4A78269C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04-46D9-B73F-0BB4A78269C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04-46D9-B73F-0BB4A78269C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04-46D9-B73F-0BB4A78269C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1130</c:v>
                </c:pt>
                <c:pt idx="3">
                  <c:v>1273</c:v>
                </c:pt>
                <c:pt idx="6">
                  <c:v>1537</c:v>
                </c:pt>
                <c:pt idx="9">
                  <c:v>1870</c:v>
                </c:pt>
                <c:pt idx="12">
                  <c:v>1994</c:v>
                </c:pt>
              </c:numCache>
            </c:numRef>
          </c:val>
          <c:extLst>
            <c:ext xmlns:c16="http://schemas.microsoft.com/office/drawing/2014/chart" uri="{C3380CC4-5D6E-409C-BE32-E72D297353CC}">
              <c16:uniqueId val="{00000006-3004-46D9-B73F-0BB4A78269C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145</c:v>
                </c:pt>
                <c:pt idx="3">
                  <c:v>75</c:v>
                </c:pt>
                <c:pt idx="6">
                  <c:v>15</c:v>
                </c:pt>
                <c:pt idx="9">
                  <c:v>1</c:v>
                </c:pt>
                <c:pt idx="12">
                  <c:v>0</c:v>
                </c:pt>
              </c:numCache>
            </c:numRef>
          </c:val>
          <c:extLst>
            <c:ext xmlns:c16="http://schemas.microsoft.com/office/drawing/2014/chart" uri="{C3380CC4-5D6E-409C-BE32-E72D297353CC}">
              <c16:uniqueId val="{00000007-3004-46D9-B73F-0BB4A78269C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2699</c:v>
                </c:pt>
                <c:pt idx="3">
                  <c:v>2576</c:v>
                </c:pt>
                <c:pt idx="6">
                  <c:v>2450</c:v>
                </c:pt>
                <c:pt idx="9">
                  <c:v>2353</c:v>
                </c:pt>
                <c:pt idx="12">
                  <c:v>1991</c:v>
                </c:pt>
              </c:numCache>
            </c:numRef>
          </c:val>
          <c:extLst>
            <c:ext xmlns:c16="http://schemas.microsoft.com/office/drawing/2014/chart" uri="{C3380CC4-5D6E-409C-BE32-E72D297353CC}">
              <c16:uniqueId val="{00000008-3004-46D9-B73F-0BB4A78269C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1186</c:v>
                </c:pt>
                <c:pt idx="3">
                  <c:v>1186</c:v>
                </c:pt>
                <c:pt idx="6">
                  <c:v>1186</c:v>
                </c:pt>
                <c:pt idx="9">
                  <c:v>1186</c:v>
                </c:pt>
                <c:pt idx="12">
                  <c:v>1186</c:v>
                </c:pt>
              </c:numCache>
            </c:numRef>
          </c:val>
          <c:extLst>
            <c:ext xmlns:c16="http://schemas.microsoft.com/office/drawing/2014/chart" uri="{C3380CC4-5D6E-409C-BE32-E72D297353CC}">
              <c16:uniqueId val="{00000009-3004-46D9-B73F-0BB4A78269C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15854</c:v>
                </c:pt>
                <c:pt idx="3">
                  <c:v>17164</c:v>
                </c:pt>
                <c:pt idx="6">
                  <c:v>17452</c:v>
                </c:pt>
                <c:pt idx="9">
                  <c:v>16889</c:v>
                </c:pt>
                <c:pt idx="12">
                  <c:v>16271</c:v>
                </c:pt>
              </c:numCache>
            </c:numRef>
          </c:val>
          <c:extLst>
            <c:ext xmlns:c16="http://schemas.microsoft.com/office/drawing/2014/chart" uri="{C3380CC4-5D6E-409C-BE32-E72D297353CC}">
              <c16:uniqueId val="{0000000A-3004-46D9-B73F-0BB4A78269C1}"/>
            </c:ext>
          </c:extLst>
        </c:ser>
        <c:dLbls>
          <c:showLegendKey val="0"/>
          <c:showVal val="0"/>
          <c:showCatName val="0"/>
          <c:showSerName val="0"/>
          <c:showPercent val="0"/>
          <c:showBubbleSize val="0"/>
        </c:dLbls>
        <c:gapWidth val="100"/>
        <c:overlap val="100"/>
        <c:axId val="134677248"/>
        <c:axId val="13467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4735</c:v>
                </c:pt>
                <c:pt idx="2">
                  <c:v>#N/A</c:v>
                </c:pt>
                <c:pt idx="3">
                  <c:v>#N/A</c:v>
                </c:pt>
                <c:pt idx="4">
                  <c:v>5035</c:v>
                </c:pt>
                <c:pt idx="5">
                  <c:v>#N/A</c:v>
                </c:pt>
                <c:pt idx="6">
                  <c:v>#N/A</c:v>
                </c:pt>
                <c:pt idx="7">
                  <c:v>5218</c:v>
                </c:pt>
                <c:pt idx="8">
                  <c:v>#N/A</c:v>
                </c:pt>
                <c:pt idx="9">
                  <c:v>#N/A</c:v>
                </c:pt>
                <c:pt idx="10">
                  <c:v>5417</c:v>
                </c:pt>
                <c:pt idx="11">
                  <c:v>#N/A</c:v>
                </c:pt>
                <c:pt idx="12">
                  <c:v>#N/A</c:v>
                </c:pt>
                <c:pt idx="13">
                  <c:v>4286</c:v>
                </c:pt>
                <c:pt idx="14">
                  <c:v>#N/A</c:v>
                </c:pt>
              </c:numCache>
            </c:numRef>
          </c:val>
          <c:smooth val="0"/>
          <c:extLst>
            <c:ext xmlns:c16="http://schemas.microsoft.com/office/drawing/2014/chart" uri="{C3380CC4-5D6E-409C-BE32-E72D297353CC}">
              <c16:uniqueId val="{0000000B-3004-46D9-B73F-0BB4A78269C1}"/>
            </c:ext>
          </c:extLst>
        </c:ser>
        <c:dLbls>
          <c:showLegendKey val="0"/>
          <c:showVal val="0"/>
          <c:showCatName val="0"/>
          <c:showSerName val="0"/>
          <c:showPercent val="0"/>
          <c:showBubbleSize val="0"/>
        </c:dLbls>
        <c:marker val="1"/>
        <c:smooth val="0"/>
        <c:axId val="134677248"/>
        <c:axId val="134679168"/>
      </c:lineChart>
      <c:catAx>
        <c:axId val="13467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679168"/>
        <c:crosses val="autoZero"/>
        <c:auto val="1"/>
        <c:lblAlgn val="ctr"/>
        <c:lblOffset val="100"/>
        <c:tickLblSkip val="1"/>
        <c:tickMarkSkip val="1"/>
        <c:noMultiLvlLbl val="0"/>
      </c:catAx>
      <c:valAx>
        <c:axId val="13467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7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818E-2"/>
          <c:w val="0.89122665696781667"/>
          <c:h val="0.85862490608254216"/>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1164</c:v>
                </c:pt>
                <c:pt idx="1">
                  <c:v>1067</c:v>
                </c:pt>
                <c:pt idx="2">
                  <c:v>1137</c:v>
                </c:pt>
              </c:numCache>
            </c:numRef>
          </c:val>
          <c:extLst>
            <c:ext xmlns:c16="http://schemas.microsoft.com/office/drawing/2014/chart" uri="{C3380CC4-5D6E-409C-BE32-E72D297353CC}">
              <c16:uniqueId val="{00000000-1B52-4C50-94FF-4E3C67C082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154</c:v>
                </c:pt>
                <c:pt idx="1">
                  <c:v>254</c:v>
                </c:pt>
                <c:pt idx="2">
                  <c:v>354</c:v>
                </c:pt>
              </c:numCache>
            </c:numRef>
          </c:val>
          <c:extLst>
            <c:ext xmlns:c16="http://schemas.microsoft.com/office/drawing/2014/chart" uri="{C3380CC4-5D6E-409C-BE32-E72D297353CC}">
              <c16:uniqueId val="{00000001-1B52-4C50-94FF-4E3C67C082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234</c:v>
                </c:pt>
                <c:pt idx="1">
                  <c:v>195</c:v>
                </c:pt>
                <c:pt idx="2">
                  <c:v>209</c:v>
                </c:pt>
              </c:numCache>
            </c:numRef>
          </c:val>
          <c:extLst>
            <c:ext xmlns:c16="http://schemas.microsoft.com/office/drawing/2014/chart" uri="{C3380CC4-5D6E-409C-BE32-E72D297353CC}">
              <c16:uniqueId val="{00000002-1B52-4C50-94FF-4E3C67C082AD}"/>
            </c:ext>
          </c:extLst>
        </c:ser>
        <c:dLbls>
          <c:showLegendKey val="0"/>
          <c:showVal val="0"/>
          <c:showCatName val="0"/>
          <c:showSerName val="0"/>
          <c:showPercent val="0"/>
          <c:showBubbleSize val="0"/>
        </c:dLbls>
        <c:gapWidth val="120"/>
        <c:overlap val="100"/>
        <c:axId val="134866048"/>
        <c:axId val="134867584"/>
      </c:barChart>
      <c:catAx>
        <c:axId val="134866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4867584"/>
        <c:crosses val="autoZero"/>
        <c:auto val="1"/>
        <c:lblAlgn val="ctr"/>
        <c:lblOffset val="100"/>
        <c:tickLblSkip val="1"/>
        <c:tickMarkSkip val="1"/>
        <c:noMultiLvlLbl val="0"/>
      </c:catAx>
      <c:valAx>
        <c:axId val="1348675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4866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元利償還金については、近年増加傾向となっているところ、平成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年度の大型施設建設に係る公債費元金の償還が始まったことから、前年比</a:t>
          </a:r>
          <a:r>
            <a:rPr kumimoji="1" lang="en-US" altLang="ja-JP" sz="1400">
              <a:latin typeface="ＭＳ ゴシック" pitchFamily="49" charset="-128"/>
              <a:ea typeface="ＭＳ ゴシック" pitchFamily="49" charset="-128"/>
            </a:rPr>
            <a:t>98</a:t>
          </a:r>
          <a:r>
            <a:rPr kumimoji="1" lang="ja-JP" altLang="en-US" sz="1400">
              <a:latin typeface="ＭＳ ゴシック" pitchFamily="49" charset="-128"/>
              <a:ea typeface="ＭＳ ゴシック" pitchFamily="49" charset="-128"/>
            </a:rPr>
            <a:t>百万の増となっている。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この大口の償還が続くことにより、実質公債費率の上昇が見込まれることから、今後、新規起債に当たっては、事業効果の精査は元より、起債総額に係る上限を設定するなど新規発行の抑制に努めていく。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満期一括償還地方債の償還の財源として利用していない。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将来負担額については、近年増加傾向にあったが、平成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年度においては、起債抑制などにより、前年比</a:t>
          </a:r>
          <a:r>
            <a:rPr kumimoji="1" lang="en-US" altLang="ja-JP" sz="1400">
              <a:latin typeface="ＭＳ ゴシック" pitchFamily="49" charset="-128"/>
              <a:ea typeface="ＭＳ ゴシック" pitchFamily="49" charset="-128"/>
            </a:rPr>
            <a:t>857</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また、充当可能財源等についても、各特別会計における基金積立てなどにより同比</a:t>
          </a:r>
          <a:r>
            <a:rPr kumimoji="1" lang="en-US" altLang="ja-JP" sz="1400">
              <a:latin typeface="ＭＳ ゴシック" pitchFamily="49" charset="-128"/>
              <a:ea typeface="ＭＳ ゴシック" pitchFamily="49" charset="-128"/>
            </a:rPr>
            <a:t>275</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ことから、将来負担比率は、改善しているものの、今後、公共施設の老朽化対策などが重なる上、財政調整基金などの充当可能な基金残高は低迷していることから、起債等将来負担の設定に当たっては、市民ニーズの将来にわたる分析や事業効果について、より慎重に検討す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千葉県富里市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財政調整基金については、景気動向による個人・法人市民税の増収などにより、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69,497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千円の増となるとともに、今後、高止まりする公債費償還に備え、減債基金に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代から続けて実施した大型公共事業の影響により今後公債費の増加が見込まれ、令和元年度に公債費のピークを迎え、数年間同規模の水準が続く見込みであること、また予期せぬ自然災害等に備えることなどを目的とし、財政調整基金及び減債基金の積み増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・公共施設整備基金：道路・排水処理施設・消防施設の整備や都市計画に要する経費として活用し、公共施設の整備を図る。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・安全なまちづくり基金：避難所等に設置する防災備蓄品の購入に要する経費として活用することで、市民が安全・安心して暮らすこと</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ができる環境を整備する。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・公共施設整備基金：七栄新木戸地区土地区画整理事業の財源として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千円を充当した一方で、同事業地内の土地売払いに係る財産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収入など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・公共施設整備基金：七栄新木戸土地区画整理地区内で市保有の保留地が生じた際は適宜売却し、その売却代金を基金へ積立て、次年度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以降の土地区画整理事業の財源の一部とする。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景気動向による個人・法人市民税の変動などによる増加。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財政調整基金に依存しない予算編成を目指すこととし、財政調整基金の残高が標準財政規模の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％程度を常に維持できるように努める。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月補正予算にて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100,159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令和元年度に地方債償還のピークを迎え、その後数年間同水準の償還が続く見込みであることから、それに備えて毎年度計画的に積立てを行う。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50,201
47,811
53.88
15,452,368
14,462,577
645,735
9,224,860
16,271,489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財政力指数については、類似団体内平均値を上回り、近年は毎年</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ずつ上昇し、堅調に推移しているものの、社会保障関係経費の増加や公債費の高止まりなど今後も厳しい財政状況が継続することを十分に認識し、歳出の徹底的な見直しに取り組むとともに、税収の徴収率向上対策を中心とする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87842</xdr:rowOff>
    </xdr:to>
    <xdr:cxnSp macro="">
      <xdr:nvCxnSpPr>
        <xdr:cNvPr id="69" name="直線コネクタ 68"/>
        <xdr:cNvCxnSpPr/>
      </xdr:nvCxnSpPr>
      <xdr:spPr>
        <a:xfrm flipV="1">
          <a:off x="4114800" y="65828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87842</xdr:rowOff>
    </xdr:from>
    <xdr:to>
      <xdr:col>19</xdr:col>
      <xdr:colOff>133350</xdr:colOff>
      <xdr:row>38</xdr:row>
      <xdr:rowOff>107950</xdr:rowOff>
    </xdr:to>
    <xdr:cxnSp macro="">
      <xdr:nvCxnSpPr>
        <xdr:cNvPr id="72" name="直線コネクタ 71"/>
        <xdr:cNvCxnSpPr/>
      </xdr:nvCxnSpPr>
      <xdr:spPr>
        <a:xfrm flipV="1">
          <a:off x="3225800" y="66029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128058</xdr:rowOff>
    </xdr:to>
    <xdr:cxnSp macro="">
      <xdr:nvCxnSpPr>
        <xdr:cNvPr id="75" name="直線コネクタ 74"/>
        <xdr:cNvCxnSpPr/>
      </xdr:nvCxnSpPr>
      <xdr:spPr>
        <a:xfrm flipV="1">
          <a:off x="2336800" y="66230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128058</xdr:rowOff>
    </xdr:from>
    <xdr:to>
      <xdr:col>11</xdr:col>
      <xdr:colOff>31750</xdr:colOff>
      <xdr:row>38</xdr:row>
      <xdr:rowOff>148167</xdr:rowOff>
    </xdr:to>
    <xdr:cxnSp macro="">
      <xdr:nvCxnSpPr>
        <xdr:cNvPr id="78" name="直線コネクタ 77"/>
        <xdr:cNvCxnSpPr/>
      </xdr:nvCxnSpPr>
      <xdr:spPr>
        <a:xfrm flipV="1">
          <a:off x="1447800" y="66431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8" name="楕円 87"/>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9"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37042</xdr:rowOff>
    </xdr:from>
    <xdr:to>
      <xdr:col>19</xdr:col>
      <xdr:colOff>184150</xdr:colOff>
      <xdr:row>38</xdr:row>
      <xdr:rowOff>138642</xdr:rowOff>
    </xdr:to>
    <xdr:sp macro="" textlink="">
      <xdr:nvSpPr>
        <xdr:cNvPr id="90" name="楕円 89"/>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148819</xdr:rowOff>
    </xdr:from>
    <xdr:ext cx="736600" cy="259045"/>
    <xdr:sp macro="" textlink="">
      <xdr:nvSpPr>
        <xdr:cNvPr id="91" name="テキスト ボックス 90"/>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3175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844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77258</xdr:rowOff>
    </xdr:from>
    <xdr:to>
      <xdr:col>11</xdr:col>
      <xdr:colOff>82550</xdr:colOff>
      <xdr:row>39</xdr:row>
      <xdr:rowOff>7408</xdr:rowOff>
    </xdr:to>
    <xdr:sp macro="" textlink="">
      <xdr:nvSpPr>
        <xdr:cNvPr id="94" name="楕円 93"/>
        <xdr:cNvSpPr/>
      </xdr:nvSpPr>
      <xdr:spPr>
        <a:xfrm>
          <a:off x="22860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17585</xdr:rowOff>
    </xdr:from>
    <xdr:ext cx="762000" cy="259045"/>
    <xdr:sp macro="" textlink="">
      <xdr:nvSpPr>
        <xdr:cNvPr id="95" name="テキスト ボックス 94"/>
        <xdr:cNvSpPr txBox="1"/>
      </xdr:nvSpPr>
      <xdr:spPr>
        <a:xfrm>
          <a:off x="1955800" y="636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397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1066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経常収支比率については、近年上昇傾向にあったものの、平成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年度においては、税収が堅調に増加するとともに、給与減額による人件費削減や補助費等の減額により、前年比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年度においても、類似団体内平均値を上回る状況であり、今後も扶助費の増加や公債費の高止まりが見込まれることから、一般財源の中心となる市税確保と経常的事業の見直しを含めた経費節減を図る。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67673</xdr:rowOff>
    </xdr:to>
    <xdr:cxnSp macro="">
      <xdr:nvCxnSpPr>
        <xdr:cNvPr id="134" name="直線コネクタ 133"/>
        <xdr:cNvCxnSpPr/>
      </xdr:nvCxnSpPr>
      <xdr:spPr>
        <a:xfrm flipV="1">
          <a:off x="4114800" y="1045718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61</xdr:row>
      <xdr:rowOff>67673</xdr:rowOff>
    </xdr:to>
    <xdr:cxnSp macro="">
      <xdr:nvCxnSpPr>
        <xdr:cNvPr id="137" name="直線コネクタ 136"/>
        <xdr:cNvCxnSpPr/>
      </xdr:nvCxnSpPr>
      <xdr:spPr>
        <a:xfrm>
          <a:off x="3225800" y="10360660"/>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35741</xdr:rowOff>
    </xdr:from>
    <xdr:to>
      <xdr:col>15</xdr:col>
      <xdr:colOff>82550</xdr:colOff>
      <xdr:row>60</xdr:row>
      <xdr:rowOff>73660</xdr:rowOff>
    </xdr:to>
    <xdr:cxnSp macro="">
      <xdr:nvCxnSpPr>
        <xdr:cNvPr id="140" name="直線コネクタ 139"/>
        <xdr:cNvCxnSpPr/>
      </xdr:nvCxnSpPr>
      <xdr:spPr>
        <a:xfrm>
          <a:off x="2336800" y="1032274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114119</xdr:rowOff>
    </xdr:from>
    <xdr:to>
      <xdr:col>11</xdr:col>
      <xdr:colOff>31750</xdr:colOff>
      <xdr:row>60</xdr:row>
      <xdr:rowOff>35741</xdr:rowOff>
    </xdr:to>
    <xdr:cxnSp macro="">
      <xdr:nvCxnSpPr>
        <xdr:cNvPr id="143" name="直線コネクタ 142"/>
        <xdr:cNvCxnSpPr/>
      </xdr:nvCxnSpPr>
      <xdr:spPr>
        <a:xfrm>
          <a:off x="1447800" y="10229669"/>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45" name="テキスト ボックス 144"/>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46" name="フローチャート: 判断 145"/>
        <xdr:cNvSpPr/>
      </xdr:nvSpPr>
      <xdr:spPr>
        <a:xfrm>
          <a:off x="13970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57530</xdr:rowOff>
    </xdr:from>
    <xdr:ext cx="762000" cy="259045"/>
    <xdr:sp macro="" textlink="">
      <xdr:nvSpPr>
        <xdr:cNvPr id="147" name="テキスト ボックス 146"/>
        <xdr:cNvSpPr txBox="1"/>
      </xdr:nvSpPr>
      <xdr:spPr>
        <a:xfrm>
          <a:off x="1066800" y="1034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91457</xdr:rowOff>
    </xdr:from>
    <xdr:ext cx="762000" cy="259045"/>
    <xdr:sp macro="" textlink="">
      <xdr:nvSpPr>
        <xdr:cNvPr id="154" name="財政構造の弾力性該当値テキスト"/>
        <xdr:cNvSpPr txBox="1"/>
      </xdr:nvSpPr>
      <xdr:spPr>
        <a:xfrm>
          <a:off x="5041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16873</xdr:rowOff>
    </xdr:from>
    <xdr:to>
      <xdr:col>19</xdr:col>
      <xdr:colOff>184150</xdr:colOff>
      <xdr:row>61</xdr:row>
      <xdr:rowOff>118473</xdr:rowOff>
    </xdr:to>
    <xdr:sp macro="" textlink="">
      <xdr:nvSpPr>
        <xdr:cNvPr id="155" name="楕円 154"/>
        <xdr:cNvSpPr/>
      </xdr:nvSpPr>
      <xdr:spPr>
        <a:xfrm>
          <a:off x="4064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103250</xdr:rowOff>
    </xdr:from>
    <xdr:ext cx="736600" cy="259045"/>
    <xdr:sp macro="" textlink="">
      <xdr:nvSpPr>
        <xdr:cNvPr id="156" name="テキスト ボックス 155"/>
        <xdr:cNvSpPr txBox="1"/>
      </xdr:nvSpPr>
      <xdr:spPr>
        <a:xfrm>
          <a:off x="3733800" y="1056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22860</xdr:rowOff>
    </xdr:from>
    <xdr:to>
      <xdr:col>15</xdr:col>
      <xdr:colOff>133350</xdr:colOff>
      <xdr:row>60</xdr:row>
      <xdr:rowOff>124460</xdr:rowOff>
    </xdr:to>
    <xdr:sp macro="" textlink="">
      <xdr:nvSpPr>
        <xdr:cNvPr id="157" name="楕円 156"/>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109237</xdr:rowOff>
    </xdr:from>
    <xdr:ext cx="762000" cy="259045"/>
    <xdr:sp macro="" textlink="">
      <xdr:nvSpPr>
        <xdr:cNvPr id="158" name="テキスト ボックス 157"/>
        <xdr:cNvSpPr txBox="1"/>
      </xdr:nvSpPr>
      <xdr:spPr>
        <a:xfrm>
          <a:off x="2844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156391</xdr:rowOff>
    </xdr:from>
    <xdr:to>
      <xdr:col>11</xdr:col>
      <xdr:colOff>82550</xdr:colOff>
      <xdr:row>60</xdr:row>
      <xdr:rowOff>86541</xdr:rowOff>
    </xdr:to>
    <xdr:sp macro="" textlink="">
      <xdr:nvSpPr>
        <xdr:cNvPr id="159" name="楕円 158"/>
        <xdr:cNvSpPr/>
      </xdr:nvSpPr>
      <xdr:spPr>
        <a:xfrm>
          <a:off x="2286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71318</xdr:rowOff>
    </xdr:from>
    <xdr:ext cx="762000" cy="259045"/>
    <xdr:sp macro="" textlink="">
      <xdr:nvSpPr>
        <xdr:cNvPr id="160" name="テキスト ボックス 159"/>
        <xdr:cNvSpPr txBox="1"/>
      </xdr:nvSpPr>
      <xdr:spPr>
        <a:xfrm>
          <a:off x="1955800" y="1035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63319</xdr:rowOff>
    </xdr:from>
    <xdr:to>
      <xdr:col>7</xdr:col>
      <xdr:colOff>31750</xdr:colOff>
      <xdr:row>59</xdr:row>
      <xdr:rowOff>164919</xdr:rowOff>
    </xdr:to>
    <xdr:sp macro="" textlink="">
      <xdr:nvSpPr>
        <xdr:cNvPr id="161" name="楕円 160"/>
        <xdr:cNvSpPr/>
      </xdr:nvSpPr>
      <xdr:spPr>
        <a:xfrm>
          <a:off x="1397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3646</xdr:rowOff>
    </xdr:from>
    <xdr:ext cx="762000" cy="259045"/>
    <xdr:sp macro="" textlink="">
      <xdr:nvSpPr>
        <xdr:cNvPr id="162" name="テキスト ボックス 161"/>
        <xdr:cNvSpPr txBox="1"/>
      </xdr:nvSpPr>
      <xdr:spPr>
        <a:xfrm>
          <a:off x="1066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人件費・物件費等の状況については、近年、ほぼ横ばいで推移しているところ、平成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年度における人件費は、市独自の給与減額措置を行ったことなどにより、前年比</a:t>
          </a:r>
          <a:r>
            <a:rPr kumimoji="1" lang="en-US" altLang="ja-JP" sz="1300">
              <a:latin typeface="ＭＳ Ｐゴシック" panose="020B0600070205080204" pitchFamily="50" charset="-128"/>
              <a:ea typeface="ＭＳ Ｐゴシック" panose="020B0600070205080204" pitchFamily="50" charset="-128"/>
            </a:rPr>
            <a:t>1,725</a:t>
          </a:r>
          <a:r>
            <a:rPr kumimoji="1" lang="ja-JP" altLang="en-US" sz="1300">
              <a:latin typeface="ＭＳ Ｐゴシック" panose="020B0600070205080204" pitchFamily="50" charset="-128"/>
              <a:ea typeface="ＭＳ Ｐゴシック" panose="020B0600070205080204" pitchFamily="50" charset="-128"/>
            </a:rPr>
            <a:t>円の減となっている。物件費等についても、平成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年度にあった大型物件の導入が完了したことなどにより、同比</a:t>
          </a:r>
          <a:r>
            <a:rPr kumimoji="1" lang="en-US" altLang="ja-JP" sz="1300">
              <a:latin typeface="ＭＳ Ｐゴシック" panose="020B0600070205080204" pitchFamily="50" charset="-128"/>
              <a:ea typeface="ＭＳ Ｐゴシック" panose="020B0600070205080204" pitchFamily="50" charset="-128"/>
            </a:rPr>
            <a:t>823</a:t>
          </a:r>
          <a:r>
            <a:rPr kumimoji="1" lang="ja-JP" altLang="en-US" sz="1300">
              <a:latin typeface="ＭＳ Ｐゴシック" panose="020B0600070205080204" pitchFamily="50" charset="-128"/>
              <a:ea typeface="ＭＳ Ｐゴシック" panose="020B0600070205080204" pitchFamily="50" charset="-128"/>
            </a:rPr>
            <a:t>円の減となっており、全体としては類似団体内平均値を大きく下回っている。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今後も行政改革を推進し、市民サービスの向上を図りながら、経費の削減、組織と人事管理の適正化に努める。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169045</xdr:rowOff>
    </xdr:from>
    <xdr:to>
      <xdr:col>23</xdr:col>
      <xdr:colOff>133350</xdr:colOff>
      <xdr:row>82</xdr:row>
      <xdr:rowOff>12965</xdr:rowOff>
    </xdr:to>
    <xdr:cxnSp macro="">
      <xdr:nvCxnSpPr>
        <xdr:cNvPr id="193" name="直線コネクタ 192"/>
        <xdr:cNvCxnSpPr/>
      </xdr:nvCxnSpPr>
      <xdr:spPr>
        <a:xfrm flipV="1">
          <a:off x="4114800" y="14056495"/>
          <a:ext cx="838200" cy="1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129472</xdr:rowOff>
    </xdr:from>
    <xdr:ext cx="762000" cy="259045"/>
    <xdr:sp macro="" textlink="">
      <xdr:nvSpPr>
        <xdr:cNvPr id="194" name="人件費・物件費等の状況平均値テキスト"/>
        <xdr:cNvSpPr txBox="1"/>
      </xdr:nvSpPr>
      <xdr:spPr>
        <a:xfrm>
          <a:off x="5041900" y="14359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11675</xdr:rowOff>
    </xdr:from>
    <xdr:to>
      <xdr:col>19</xdr:col>
      <xdr:colOff>133350</xdr:colOff>
      <xdr:row>82</xdr:row>
      <xdr:rowOff>12965</xdr:rowOff>
    </xdr:to>
    <xdr:cxnSp macro="">
      <xdr:nvCxnSpPr>
        <xdr:cNvPr id="196" name="直線コネクタ 195"/>
        <xdr:cNvCxnSpPr/>
      </xdr:nvCxnSpPr>
      <xdr:spPr>
        <a:xfrm>
          <a:off x="3225800" y="14070575"/>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46178</xdr:rowOff>
    </xdr:from>
    <xdr:ext cx="736600" cy="259045"/>
    <xdr:sp macro="" textlink="">
      <xdr:nvSpPr>
        <xdr:cNvPr id="198" name="テキスト ボックス 197"/>
        <xdr:cNvSpPr txBox="1"/>
      </xdr:nvSpPr>
      <xdr:spPr>
        <a:xfrm>
          <a:off x="3733800" y="14447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11675</xdr:rowOff>
    </xdr:from>
    <xdr:to>
      <xdr:col>15</xdr:col>
      <xdr:colOff>82550</xdr:colOff>
      <xdr:row>82</xdr:row>
      <xdr:rowOff>11982</xdr:rowOff>
    </xdr:to>
    <xdr:cxnSp macro="">
      <xdr:nvCxnSpPr>
        <xdr:cNvPr id="199" name="直線コネクタ 198"/>
        <xdr:cNvCxnSpPr/>
      </xdr:nvCxnSpPr>
      <xdr:spPr>
        <a:xfrm flipV="1">
          <a:off x="2336800" y="14070575"/>
          <a:ext cx="8890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21751</xdr:rowOff>
    </xdr:from>
    <xdr:ext cx="762000" cy="259045"/>
    <xdr:sp macro="" textlink="">
      <xdr:nvSpPr>
        <xdr:cNvPr id="201" name="テキスト ボックス 200"/>
        <xdr:cNvSpPr txBox="1"/>
      </xdr:nvSpPr>
      <xdr:spPr>
        <a:xfrm>
          <a:off x="2844800" y="144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157576</xdr:rowOff>
    </xdr:from>
    <xdr:to>
      <xdr:col>11</xdr:col>
      <xdr:colOff>31750</xdr:colOff>
      <xdr:row>82</xdr:row>
      <xdr:rowOff>11982</xdr:rowOff>
    </xdr:to>
    <xdr:cxnSp macro="">
      <xdr:nvCxnSpPr>
        <xdr:cNvPr id="202" name="直線コネクタ 201"/>
        <xdr:cNvCxnSpPr/>
      </xdr:nvCxnSpPr>
      <xdr:spPr>
        <a:xfrm>
          <a:off x="1447800" y="14045026"/>
          <a:ext cx="889000" cy="2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20614</xdr:rowOff>
    </xdr:from>
    <xdr:to>
      <xdr:col>7</xdr:col>
      <xdr:colOff>31750</xdr:colOff>
      <xdr:row>82</xdr:row>
      <xdr:rowOff>122214</xdr:rowOff>
    </xdr:to>
    <xdr:sp macro="" textlink="">
      <xdr:nvSpPr>
        <xdr:cNvPr id="205" name="フローチャート: 判断 204"/>
        <xdr:cNvSpPr/>
      </xdr:nvSpPr>
      <xdr:spPr>
        <a:xfrm>
          <a:off x="1397000" y="1407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106991</xdr:rowOff>
    </xdr:from>
    <xdr:ext cx="762000" cy="259045"/>
    <xdr:sp macro="" textlink="">
      <xdr:nvSpPr>
        <xdr:cNvPr id="206" name="テキスト ボックス 205"/>
        <xdr:cNvSpPr txBox="1"/>
      </xdr:nvSpPr>
      <xdr:spPr>
        <a:xfrm>
          <a:off x="1066800" y="1416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118245</xdr:rowOff>
    </xdr:from>
    <xdr:to>
      <xdr:col>23</xdr:col>
      <xdr:colOff>184150</xdr:colOff>
      <xdr:row>82</xdr:row>
      <xdr:rowOff>48395</xdr:rowOff>
    </xdr:to>
    <xdr:sp macro="" textlink="">
      <xdr:nvSpPr>
        <xdr:cNvPr id="212" name="楕円 211"/>
        <xdr:cNvSpPr/>
      </xdr:nvSpPr>
      <xdr:spPr>
        <a:xfrm>
          <a:off x="4902200" y="14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39522</xdr:rowOff>
    </xdr:from>
    <xdr:ext cx="762000" cy="259045"/>
    <xdr:sp macro="" textlink="">
      <xdr:nvSpPr>
        <xdr:cNvPr id="213" name="人件費・物件費等の状況該当値テキスト"/>
        <xdr:cNvSpPr txBox="1"/>
      </xdr:nvSpPr>
      <xdr:spPr>
        <a:xfrm>
          <a:off x="5041900" y="1392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133615</xdr:rowOff>
    </xdr:from>
    <xdr:to>
      <xdr:col>19</xdr:col>
      <xdr:colOff>184150</xdr:colOff>
      <xdr:row>82</xdr:row>
      <xdr:rowOff>63765</xdr:rowOff>
    </xdr:to>
    <xdr:sp macro="" textlink="">
      <xdr:nvSpPr>
        <xdr:cNvPr id="214" name="楕円 213"/>
        <xdr:cNvSpPr/>
      </xdr:nvSpPr>
      <xdr:spPr>
        <a:xfrm>
          <a:off x="4064000" y="1402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73942</xdr:rowOff>
    </xdr:from>
    <xdr:ext cx="736600" cy="259045"/>
    <xdr:sp macro="" textlink="">
      <xdr:nvSpPr>
        <xdr:cNvPr id="215" name="テキスト ボックス 214"/>
        <xdr:cNvSpPr txBox="1"/>
      </xdr:nvSpPr>
      <xdr:spPr>
        <a:xfrm>
          <a:off x="3733800" y="1378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132325</xdr:rowOff>
    </xdr:from>
    <xdr:to>
      <xdr:col>15</xdr:col>
      <xdr:colOff>133350</xdr:colOff>
      <xdr:row>82</xdr:row>
      <xdr:rowOff>62475</xdr:rowOff>
    </xdr:to>
    <xdr:sp macro="" textlink="">
      <xdr:nvSpPr>
        <xdr:cNvPr id="216" name="楕円 215"/>
        <xdr:cNvSpPr/>
      </xdr:nvSpPr>
      <xdr:spPr>
        <a:xfrm>
          <a:off x="3175000" y="140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72652</xdr:rowOff>
    </xdr:from>
    <xdr:ext cx="762000" cy="259045"/>
    <xdr:sp macro="" textlink="">
      <xdr:nvSpPr>
        <xdr:cNvPr id="217" name="テキスト ボックス 216"/>
        <xdr:cNvSpPr txBox="1"/>
      </xdr:nvSpPr>
      <xdr:spPr>
        <a:xfrm>
          <a:off x="2844800" y="1378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132632</xdr:rowOff>
    </xdr:from>
    <xdr:to>
      <xdr:col>11</xdr:col>
      <xdr:colOff>82550</xdr:colOff>
      <xdr:row>82</xdr:row>
      <xdr:rowOff>62782</xdr:rowOff>
    </xdr:to>
    <xdr:sp macro="" textlink="">
      <xdr:nvSpPr>
        <xdr:cNvPr id="218" name="楕円 217"/>
        <xdr:cNvSpPr/>
      </xdr:nvSpPr>
      <xdr:spPr>
        <a:xfrm>
          <a:off x="2286000" y="140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72959</xdr:rowOff>
    </xdr:from>
    <xdr:ext cx="762000" cy="259045"/>
    <xdr:sp macro="" textlink="">
      <xdr:nvSpPr>
        <xdr:cNvPr id="219" name="テキスト ボックス 218"/>
        <xdr:cNvSpPr txBox="1"/>
      </xdr:nvSpPr>
      <xdr:spPr>
        <a:xfrm>
          <a:off x="1955800" y="13788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106776</xdr:rowOff>
    </xdr:from>
    <xdr:to>
      <xdr:col>7</xdr:col>
      <xdr:colOff>31750</xdr:colOff>
      <xdr:row>82</xdr:row>
      <xdr:rowOff>36926</xdr:rowOff>
    </xdr:to>
    <xdr:sp macro="" textlink="">
      <xdr:nvSpPr>
        <xdr:cNvPr id="220" name="楕円 219"/>
        <xdr:cNvSpPr/>
      </xdr:nvSpPr>
      <xdr:spPr>
        <a:xfrm>
          <a:off x="1397000" y="139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47103</xdr:rowOff>
    </xdr:from>
    <xdr:ext cx="762000" cy="259045"/>
    <xdr:sp macro="" textlink="">
      <xdr:nvSpPr>
        <xdr:cNvPr id="221" name="テキスト ボックス 220"/>
        <xdr:cNvSpPr txBox="1"/>
      </xdr:nvSpPr>
      <xdr:spPr>
        <a:xfrm>
          <a:off x="1066800" y="1376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年度に実施した職員給料の</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％減額措置の終了に伴い、</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ポイントの増となり、引き続き類似団体内平均値を上回るものの、これまで実施した初任給の見直しなどの給与制度の適正化により、ほぼ全国市平均を維持している。</a:t>
          </a:r>
        </a:p>
        <a:p>
          <a:r>
            <a:rPr kumimoji="1" lang="ja-JP" altLang="en-US" sz="1300">
              <a:latin typeface="ＭＳ Ｐゴシック" panose="020B0600070205080204" pitchFamily="50" charset="-128"/>
              <a:ea typeface="ＭＳ Ｐゴシック" panose="020B0600070205080204" pitchFamily="50" charset="-128"/>
            </a:rPr>
            <a:t>　今後においても民間給与の状況を踏まえ、継続して給与水準の適正化に努めて行く。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159959</xdr:rowOff>
    </xdr:from>
    <xdr:to>
      <xdr:col>81</xdr:col>
      <xdr:colOff>44450</xdr:colOff>
      <xdr:row>88</xdr:row>
      <xdr:rowOff>11491</xdr:rowOff>
    </xdr:to>
    <xdr:cxnSp macro="">
      <xdr:nvCxnSpPr>
        <xdr:cNvPr id="257" name="直線コネクタ 256"/>
        <xdr:cNvCxnSpPr/>
      </xdr:nvCxnSpPr>
      <xdr:spPr>
        <a:xfrm>
          <a:off x="16179800" y="150761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159959</xdr:rowOff>
    </xdr:from>
    <xdr:to>
      <xdr:col>77</xdr:col>
      <xdr:colOff>44450</xdr:colOff>
      <xdr:row>89</xdr:row>
      <xdr:rowOff>12398</xdr:rowOff>
    </xdr:to>
    <xdr:cxnSp macro="">
      <xdr:nvCxnSpPr>
        <xdr:cNvPr id="260" name="直線コネクタ 259"/>
        <xdr:cNvCxnSpPr/>
      </xdr:nvCxnSpPr>
      <xdr:spPr>
        <a:xfrm flipV="1">
          <a:off x="15290800" y="15076109"/>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12398</xdr:rowOff>
    </xdr:from>
    <xdr:to>
      <xdr:col>72</xdr:col>
      <xdr:colOff>203200</xdr:colOff>
      <xdr:row>89</xdr:row>
      <xdr:rowOff>23888</xdr:rowOff>
    </xdr:to>
    <xdr:cxnSp macro="">
      <xdr:nvCxnSpPr>
        <xdr:cNvPr id="263" name="直線コネクタ 262"/>
        <xdr:cNvCxnSpPr/>
      </xdr:nvCxnSpPr>
      <xdr:spPr>
        <a:xfrm flipV="1">
          <a:off x="14401800" y="1527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129013</xdr:rowOff>
    </xdr:from>
    <xdr:ext cx="762000" cy="259045"/>
    <xdr:sp macro="" textlink="">
      <xdr:nvSpPr>
        <xdr:cNvPr id="265" name="テキスト ボックス 264"/>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23888</xdr:rowOff>
    </xdr:to>
    <xdr:cxnSp macro="">
      <xdr:nvCxnSpPr>
        <xdr:cNvPr id="266" name="直線コネクタ 265"/>
        <xdr:cNvCxnSpPr/>
      </xdr:nvCxnSpPr>
      <xdr:spPr>
        <a:xfrm>
          <a:off x="13512800" y="152599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68" name="テキスト ボックス 267"/>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69" name="フローチャート: 判断 268"/>
        <xdr:cNvSpPr/>
      </xdr:nvSpPr>
      <xdr:spPr>
        <a:xfrm>
          <a:off x="13462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163484</xdr:rowOff>
    </xdr:from>
    <xdr:ext cx="762000" cy="259045"/>
    <xdr:sp macro="" textlink="">
      <xdr:nvSpPr>
        <xdr:cNvPr id="270" name="テキスト ボックス 269"/>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132141</xdr:rowOff>
    </xdr:from>
    <xdr:to>
      <xdr:col>81</xdr:col>
      <xdr:colOff>95250</xdr:colOff>
      <xdr:row>88</xdr:row>
      <xdr:rowOff>62291</xdr:rowOff>
    </xdr:to>
    <xdr:sp macro="" textlink="">
      <xdr:nvSpPr>
        <xdr:cNvPr id="276" name="楕円 275"/>
        <xdr:cNvSpPr/>
      </xdr:nvSpPr>
      <xdr:spPr>
        <a:xfrm>
          <a:off x="169672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104218</xdr:rowOff>
    </xdr:from>
    <xdr:ext cx="762000" cy="259045"/>
    <xdr:sp macro="" textlink="">
      <xdr:nvSpPr>
        <xdr:cNvPr id="277" name="給与水準   （国との比較）該当値テキスト"/>
        <xdr:cNvSpPr txBox="1"/>
      </xdr:nvSpPr>
      <xdr:spPr>
        <a:xfrm>
          <a:off x="17106900" y="1502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109159</xdr:rowOff>
    </xdr:from>
    <xdr:to>
      <xdr:col>77</xdr:col>
      <xdr:colOff>95250</xdr:colOff>
      <xdr:row>88</xdr:row>
      <xdr:rowOff>39309</xdr:rowOff>
    </xdr:to>
    <xdr:sp macro="" textlink="">
      <xdr:nvSpPr>
        <xdr:cNvPr id="278" name="楕円 277"/>
        <xdr:cNvSpPr/>
      </xdr:nvSpPr>
      <xdr:spPr>
        <a:xfrm>
          <a:off x="16129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24086</xdr:rowOff>
    </xdr:from>
    <xdr:ext cx="736600" cy="259045"/>
    <xdr:sp macro="" textlink="">
      <xdr:nvSpPr>
        <xdr:cNvPr id="279" name="テキスト ボックス 278"/>
        <xdr:cNvSpPr txBox="1"/>
      </xdr:nvSpPr>
      <xdr:spPr>
        <a:xfrm>
          <a:off x="15798800" y="1511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133048</xdr:rowOff>
    </xdr:from>
    <xdr:to>
      <xdr:col>73</xdr:col>
      <xdr:colOff>44450</xdr:colOff>
      <xdr:row>89</xdr:row>
      <xdr:rowOff>63198</xdr:rowOff>
    </xdr:to>
    <xdr:sp macro="" textlink="">
      <xdr:nvSpPr>
        <xdr:cNvPr id="280" name="楕円 279"/>
        <xdr:cNvSpPr/>
      </xdr:nvSpPr>
      <xdr:spPr>
        <a:xfrm>
          <a:off x="15240000" y="152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47975</xdr:rowOff>
    </xdr:from>
    <xdr:ext cx="762000" cy="259045"/>
    <xdr:sp macro="" textlink="">
      <xdr:nvSpPr>
        <xdr:cNvPr id="281" name="テキスト ボックス 280"/>
        <xdr:cNvSpPr txBox="1"/>
      </xdr:nvSpPr>
      <xdr:spPr>
        <a:xfrm>
          <a:off x="14909800" y="1530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144538</xdr:rowOff>
    </xdr:from>
    <xdr:to>
      <xdr:col>68</xdr:col>
      <xdr:colOff>203200</xdr:colOff>
      <xdr:row>89</xdr:row>
      <xdr:rowOff>74688</xdr:rowOff>
    </xdr:to>
    <xdr:sp macro="" textlink="">
      <xdr:nvSpPr>
        <xdr:cNvPr id="282" name="楕円 281"/>
        <xdr:cNvSpPr/>
      </xdr:nvSpPr>
      <xdr:spPr>
        <a:xfrm>
          <a:off x="14351000" y="152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59465</xdr:rowOff>
    </xdr:from>
    <xdr:ext cx="762000" cy="259045"/>
    <xdr:sp macro="" textlink="">
      <xdr:nvSpPr>
        <xdr:cNvPr id="283" name="テキスト ボックス 282"/>
        <xdr:cNvSpPr txBox="1"/>
      </xdr:nvSpPr>
      <xdr:spPr>
        <a:xfrm>
          <a:off x="14020800" y="1531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人当たり職員数については、定員適正化計画、集中改革プラン及び行政改革により、事務事業及び組織体制の整理合理化等による定員の削減を図っていることから、平成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年度においても、前年比</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人の減となり、類似団体内平均値を下回る状況となっている。</a:t>
          </a:r>
        </a:p>
        <a:p>
          <a:r>
            <a:rPr kumimoji="1" lang="ja-JP" altLang="en-US" sz="1300">
              <a:latin typeface="ＭＳ Ｐゴシック" panose="020B0600070205080204" pitchFamily="50" charset="-128"/>
              <a:ea typeface="ＭＳ Ｐゴシック" panose="020B0600070205080204" pitchFamily="50" charset="-128"/>
            </a:rPr>
            <a:t>　今後も、平成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年度からの新たな定員適正化計画に基づく定員管理を推進していく。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59630</xdr:rowOff>
    </xdr:from>
    <xdr:to>
      <xdr:col>81</xdr:col>
      <xdr:colOff>44450</xdr:colOff>
      <xdr:row>61</xdr:row>
      <xdr:rowOff>74567</xdr:rowOff>
    </xdr:to>
    <xdr:cxnSp macro="">
      <xdr:nvCxnSpPr>
        <xdr:cNvPr id="322" name="直線コネクタ 321"/>
        <xdr:cNvCxnSpPr/>
      </xdr:nvCxnSpPr>
      <xdr:spPr>
        <a:xfrm flipV="1">
          <a:off x="16179800" y="10518080"/>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69971</xdr:rowOff>
    </xdr:from>
    <xdr:to>
      <xdr:col>77</xdr:col>
      <xdr:colOff>44450</xdr:colOff>
      <xdr:row>61</xdr:row>
      <xdr:rowOff>74567</xdr:rowOff>
    </xdr:to>
    <xdr:cxnSp macro="">
      <xdr:nvCxnSpPr>
        <xdr:cNvPr id="325" name="直線コネクタ 324"/>
        <xdr:cNvCxnSpPr/>
      </xdr:nvCxnSpPr>
      <xdr:spPr>
        <a:xfrm>
          <a:off x="15290800" y="1052842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69971</xdr:rowOff>
    </xdr:from>
    <xdr:to>
      <xdr:col>72</xdr:col>
      <xdr:colOff>203200</xdr:colOff>
      <xdr:row>61</xdr:row>
      <xdr:rowOff>78015</xdr:rowOff>
    </xdr:to>
    <xdr:cxnSp macro="">
      <xdr:nvCxnSpPr>
        <xdr:cNvPr id="328" name="直線コネクタ 327"/>
        <xdr:cNvCxnSpPr/>
      </xdr:nvCxnSpPr>
      <xdr:spPr>
        <a:xfrm flipV="1">
          <a:off x="14401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69971</xdr:rowOff>
    </xdr:from>
    <xdr:to>
      <xdr:col>68</xdr:col>
      <xdr:colOff>152400</xdr:colOff>
      <xdr:row>61</xdr:row>
      <xdr:rowOff>78015</xdr:rowOff>
    </xdr:to>
    <xdr:cxnSp macro="">
      <xdr:nvCxnSpPr>
        <xdr:cNvPr id="331" name="直線コネクタ 330"/>
        <xdr:cNvCxnSpPr/>
      </xdr:nvCxnSpPr>
      <xdr:spPr>
        <a:xfrm>
          <a:off x="13512800" y="105284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4" name="フローチャート: 判断 333"/>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5" name="テキスト ボックス 334"/>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8830</xdr:rowOff>
    </xdr:from>
    <xdr:to>
      <xdr:col>81</xdr:col>
      <xdr:colOff>95250</xdr:colOff>
      <xdr:row>61</xdr:row>
      <xdr:rowOff>110430</xdr:rowOff>
    </xdr:to>
    <xdr:sp macro="" textlink="">
      <xdr:nvSpPr>
        <xdr:cNvPr id="341" name="楕円 340"/>
        <xdr:cNvSpPr/>
      </xdr:nvSpPr>
      <xdr:spPr>
        <a:xfrm>
          <a:off x="16967200" y="104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25357</xdr:rowOff>
    </xdr:from>
    <xdr:ext cx="762000" cy="259045"/>
    <xdr:sp macro="" textlink="">
      <xdr:nvSpPr>
        <xdr:cNvPr id="342" name="定員管理の状況該当値テキスト"/>
        <xdr:cNvSpPr txBox="1"/>
      </xdr:nvSpPr>
      <xdr:spPr>
        <a:xfrm>
          <a:off x="17106900" y="103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23767</xdr:rowOff>
    </xdr:from>
    <xdr:to>
      <xdr:col>77</xdr:col>
      <xdr:colOff>95250</xdr:colOff>
      <xdr:row>61</xdr:row>
      <xdr:rowOff>125367</xdr:rowOff>
    </xdr:to>
    <xdr:sp macro="" textlink="">
      <xdr:nvSpPr>
        <xdr:cNvPr id="343" name="楕円 342"/>
        <xdr:cNvSpPr/>
      </xdr:nvSpPr>
      <xdr:spPr>
        <a:xfrm>
          <a:off x="16129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135544</xdr:rowOff>
    </xdr:from>
    <xdr:ext cx="736600" cy="259045"/>
    <xdr:sp macro="" textlink="">
      <xdr:nvSpPr>
        <xdr:cNvPr id="344" name="テキスト ボックス 343"/>
        <xdr:cNvSpPr txBox="1"/>
      </xdr:nvSpPr>
      <xdr:spPr>
        <a:xfrm>
          <a:off x="15798800" y="10251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19171</xdr:rowOff>
    </xdr:from>
    <xdr:to>
      <xdr:col>73</xdr:col>
      <xdr:colOff>44450</xdr:colOff>
      <xdr:row>61</xdr:row>
      <xdr:rowOff>120771</xdr:rowOff>
    </xdr:to>
    <xdr:sp macro="" textlink="">
      <xdr:nvSpPr>
        <xdr:cNvPr id="345" name="楕円 344"/>
        <xdr:cNvSpPr/>
      </xdr:nvSpPr>
      <xdr:spPr>
        <a:xfrm>
          <a:off x="15240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130948</xdr:rowOff>
    </xdr:from>
    <xdr:ext cx="762000" cy="259045"/>
    <xdr:sp macro="" textlink="">
      <xdr:nvSpPr>
        <xdr:cNvPr id="346" name="テキスト ボックス 345"/>
        <xdr:cNvSpPr txBox="1"/>
      </xdr:nvSpPr>
      <xdr:spPr>
        <a:xfrm>
          <a:off x="14909800" y="1024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27215</xdr:rowOff>
    </xdr:from>
    <xdr:to>
      <xdr:col>68</xdr:col>
      <xdr:colOff>203200</xdr:colOff>
      <xdr:row>61</xdr:row>
      <xdr:rowOff>128815</xdr:rowOff>
    </xdr:to>
    <xdr:sp macro="" textlink="">
      <xdr:nvSpPr>
        <xdr:cNvPr id="347" name="楕円 346"/>
        <xdr:cNvSpPr/>
      </xdr:nvSpPr>
      <xdr:spPr>
        <a:xfrm>
          <a:off x="14351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138992</xdr:rowOff>
    </xdr:from>
    <xdr:ext cx="762000" cy="259045"/>
    <xdr:sp macro="" textlink="">
      <xdr:nvSpPr>
        <xdr:cNvPr id="348" name="テキスト ボックス 347"/>
        <xdr:cNvSpPr txBox="1"/>
      </xdr:nvSpPr>
      <xdr:spPr>
        <a:xfrm>
          <a:off x="14020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19171</xdr:rowOff>
    </xdr:from>
    <xdr:to>
      <xdr:col>64</xdr:col>
      <xdr:colOff>152400</xdr:colOff>
      <xdr:row>61</xdr:row>
      <xdr:rowOff>120771</xdr:rowOff>
    </xdr:to>
    <xdr:sp macro="" textlink="">
      <xdr:nvSpPr>
        <xdr:cNvPr id="349" name="楕円 348"/>
        <xdr:cNvSpPr/>
      </xdr:nvSpPr>
      <xdr:spPr>
        <a:xfrm>
          <a:off x="13462000" y="1047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105548</xdr:rowOff>
    </xdr:from>
    <xdr:ext cx="762000" cy="259045"/>
    <xdr:sp macro="" textlink="">
      <xdr:nvSpPr>
        <xdr:cNvPr id="350" name="テキスト ボックス 349"/>
        <xdr:cNvSpPr txBox="1"/>
      </xdr:nvSpPr>
      <xdr:spPr>
        <a:xfrm>
          <a:off x="13131800" y="105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実質公債費比率については、近年上昇傾向にあるところ、平成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年度においては、大口の償還が始まったことから、前年比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引き続き類似団体内平均値を下回っているものの、大口の償還が続くことにより、比率が上昇する見込みであることから、今後、新規起債に当たっては、事業効果の精査は元より、起債総額に係る上限を設けることにより新規発行の抑制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129117</xdr:rowOff>
    </xdr:from>
    <xdr:to>
      <xdr:col>81</xdr:col>
      <xdr:colOff>44450</xdr:colOff>
      <xdr:row>36</xdr:row>
      <xdr:rowOff>147214</xdr:rowOff>
    </xdr:to>
    <xdr:cxnSp macro="">
      <xdr:nvCxnSpPr>
        <xdr:cNvPr id="384" name="直線コネクタ 383"/>
        <xdr:cNvCxnSpPr/>
      </xdr:nvCxnSpPr>
      <xdr:spPr>
        <a:xfrm>
          <a:off x="16179800" y="630131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131992</xdr:rowOff>
    </xdr:from>
    <xdr:ext cx="762000" cy="259045"/>
    <xdr:sp macro="" textlink="">
      <xdr:nvSpPr>
        <xdr:cNvPr id="385" name="公債費負担の状況平均値テキスト"/>
        <xdr:cNvSpPr txBox="1"/>
      </xdr:nvSpPr>
      <xdr:spPr>
        <a:xfrm>
          <a:off x="17106900" y="6304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98954</xdr:rowOff>
    </xdr:from>
    <xdr:to>
      <xdr:col>77</xdr:col>
      <xdr:colOff>44450</xdr:colOff>
      <xdr:row>36</xdr:row>
      <xdr:rowOff>129117</xdr:rowOff>
    </xdr:to>
    <xdr:cxnSp macro="">
      <xdr:nvCxnSpPr>
        <xdr:cNvPr id="387" name="直線コネクタ 386"/>
        <xdr:cNvCxnSpPr/>
      </xdr:nvCxnSpPr>
      <xdr:spPr>
        <a:xfrm>
          <a:off x="15290800" y="627115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82867</xdr:rowOff>
    </xdr:from>
    <xdr:to>
      <xdr:col>72</xdr:col>
      <xdr:colOff>203200</xdr:colOff>
      <xdr:row>36</xdr:row>
      <xdr:rowOff>98954</xdr:rowOff>
    </xdr:to>
    <xdr:cxnSp macro="">
      <xdr:nvCxnSpPr>
        <xdr:cNvPr id="390" name="直線コネクタ 389"/>
        <xdr:cNvCxnSpPr/>
      </xdr:nvCxnSpPr>
      <xdr:spPr>
        <a:xfrm>
          <a:off x="14401800" y="62550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74824</xdr:rowOff>
    </xdr:from>
    <xdr:to>
      <xdr:col>68</xdr:col>
      <xdr:colOff>152400</xdr:colOff>
      <xdr:row>36</xdr:row>
      <xdr:rowOff>82867</xdr:rowOff>
    </xdr:to>
    <xdr:cxnSp macro="">
      <xdr:nvCxnSpPr>
        <xdr:cNvPr id="393" name="直線コネクタ 392"/>
        <xdr:cNvCxnSpPr/>
      </xdr:nvCxnSpPr>
      <xdr:spPr>
        <a:xfrm>
          <a:off x="13512800" y="624702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134620</xdr:rowOff>
    </xdr:from>
    <xdr:to>
      <xdr:col>64</xdr:col>
      <xdr:colOff>152400</xdr:colOff>
      <xdr:row>37</xdr:row>
      <xdr:rowOff>64770</xdr:rowOff>
    </xdr:to>
    <xdr:sp macro="" textlink="">
      <xdr:nvSpPr>
        <xdr:cNvPr id="396" name="フローチャート: 判断 395"/>
        <xdr:cNvSpPr/>
      </xdr:nvSpPr>
      <xdr:spPr>
        <a:xfrm>
          <a:off x="13462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49547</xdr:rowOff>
    </xdr:from>
    <xdr:ext cx="762000" cy="259045"/>
    <xdr:sp macro="" textlink="">
      <xdr:nvSpPr>
        <xdr:cNvPr id="397" name="テキスト ボックス 396"/>
        <xdr:cNvSpPr txBox="1"/>
      </xdr:nvSpPr>
      <xdr:spPr>
        <a:xfrm>
          <a:off x="131318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96414</xdr:rowOff>
    </xdr:from>
    <xdr:to>
      <xdr:col>81</xdr:col>
      <xdr:colOff>95250</xdr:colOff>
      <xdr:row>37</xdr:row>
      <xdr:rowOff>26564</xdr:rowOff>
    </xdr:to>
    <xdr:sp macro="" textlink="">
      <xdr:nvSpPr>
        <xdr:cNvPr id="403" name="楕円 402"/>
        <xdr:cNvSpPr/>
      </xdr:nvSpPr>
      <xdr:spPr>
        <a:xfrm>
          <a:off x="16967200" y="62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17691</xdr:rowOff>
    </xdr:from>
    <xdr:ext cx="762000" cy="259045"/>
    <xdr:sp macro="" textlink="">
      <xdr:nvSpPr>
        <xdr:cNvPr id="404" name="公債費負担の状況該当値テキスト"/>
        <xdr:cNvSpPr txBox="1"/>
      </xdr:nvSpPr>
      <xdr:spPr>
        <a:xfrm>
          <a:off x="17106900" y="618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78317</xdr:rowOff>
    </xdr:from>
    <xdr:to>
      <xdr:col>77</xdr:col>
      <xdr:colOff>95250</xdr:colOff>
      <xdr:row>37</xdr:row>
      <xdr:rowOff>8467</xdr:rowOff>
    </xdr:to>
    <xdr:sp macro="" textlink="">
      <xdr:nvSpPr>
        <xdr:cNvPr id="405" name="楕円 404"/>
        <xdr:cNvSpPr/>
      </xdr:nvSpPr>
      <xdr:spPr>
        <a:xfrm>
          <a:off x="16129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18644</xdr:rowOff>
    </xdr:from>
    <xdr:ext cx="736600" cy="259045"/>
    <xdr:sp macro="" textlink="">
      <xdr:nvSpPr>
        <xdr:cNvPr id="406" name="テキスト ボックス 405"/>
        <xdr:cNvSpPr txBox="1"/>
      </xdr:nvSpPr>
      <xdr:spPr>
        <a:xfrm>
          <a:off x="15798800" y="6019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48154</xdr:rowOff>
    </xdr:from>
    <xdr:to>
      <xdr:col>73</xdr:col>
      <xdr:colOff>44450</xdr:colOff>
      <xdr:row>36</xdr:row>
      <xdr:rowOff>149754</xdr:rowOff>
    </xdr:to>
    <xdr:sp macro="" textlink="">
      <xdr:nvSpPr>
        <xdr:cNvPr id="407" name="楕円 406"/>
        <xdr:cNvSpPr/>
      </xdr:nvSpPr>
      <xdr:spPr>
        <a:xfrm>
          <a:off x="15240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159931</xdr:rowOff>
    </xdr:from>
    <xdr:ext cx="762000" cy="259045"/>
    <xdr:sp macro="" textlink="">
      <xdr:nvSpPr>
        <xdr:cNvPr id="408" name="テキスト ボックス 407"/>
        <xdr:cNvSpPr txBox="1"/>
      </xdr:nvSpPr>
      <xdr:spPr>
        <a:xfrm>
          <a:off x="14909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32067</xdr:rowOff>
    </xdr:from>
    <xdr:to>
      <xdr:col>68</xdr:col>
      <xdr:colOff>203200</xdr:colOff>
      <xdr:row>36</xdr:row>
      <xdr:rowOff>133667</xdr:rowOff>
    </xdr:to>
    <xdr:sp macro="" textlink="">
      <xdr:nvSpPr>
        <xdr:cNvPr id="409" name="楕円 408"/>
        <xdr:cNvSpPr/>
      </xdr:nvSpPr>
      <xdr:spPr>
        <a:xfrm>
          <a:off x="14351000" y="620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143844</xdr:rowOff>
    </xdr:from>
    <xdr:ext cx="762000" cy="259045"/>
    <xdr:sp macro="" textlink="">
      <xdr:nvSpPr>
        <xdr:cNvPr id="410" name="テキスト ボックス 409"/>
        <xdr:cNvSpPr txBox="1"/>
      </xdr:nvSpPr>
      <xdr:spPr>
        <a:xfrm>
          <a:off x="14020800" y="597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24024</xdr:rowOff>
    </xdr:from>
    <xdr:to>
      <xdr:col>64</xdr:col>
      <xdr:colOff>152400</xdr:colOff>
      <xdr:row>36</xdr:row>
      <xdr:rowOff>125624</xdr:rowOff>
    </xdr:to>
    <xdr:sp macro="" textlink="">
      <xdr:nvSpPr>
        <xdr:cNvPr id="411" name="楕円 410"/>
        <xdr:cNvSpPr/>
      </xdr:nvSpPr>
      <xdr:spPr>
        <a:xfrm>
          <a:off x="13462000" y="61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135801</xdr:rowOff>
    </xdr:from>
    <xdr:ext cx="762000" cy="259045"/>
    <xdr:sp macro="" textlink="">
      <xdr:nvSpPr>
        <xdr:cNvPr id="412" name="テキスト ボックス 411"/>
        <xdr:cNvSpPr txBox="1"/>
      </xdr:nvSpPr>
      <xdr:spPr>
        <a:xfrm>
          <a:off x="13131800" y="596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将来負担比率については、近年、増加傾向にあったが、平成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年度においては、起債の抑制などにより将来負担額が前年比</a:t>
          </a:r>
          <a:r>
            <a:rPr kumimoji="1" lang="en-US" altLang="ja-JP" sz="1300">
              <a:latin typeface="ＭＳ Ｐゴシック" panose="020B0600070205080204" pitchFamily="50" charset="-128"/>
              <a:ea typeface="ＭＳ Ｐゴシック" panose="020B0600070205080204" pitchFamily="50" charset="-128"/>
            </a:rPr>
            <a:t>856,793</a:t>
          </a:r>
          <a:r>
            <a:rPr kumimoji="1" lang="ja-JP" altLang="en-US" sz="1300">
              <a:latin typeface="ＭＳ Ｐゴシック" panose="020B0600070205080204" pitchFamily="50" charset="-128"/>
              <a:ea typeface="ＭＳ Ｐゴシック" panose="020B0600070205080204" pitchFamily="50" charset="-128"/>
            </a:rPr>
            <a:t>千円減少するとともに、各特別会計における基金積立てなどにより充当可能財源等が同比</a:t>
          </a:r>
          <a:r>
            <a:rPr kumimoji="1" lang="en-US" altLang="ja-JP" sz="1300">
              <a:latin typeface="ＭＳ Ｐゴシック" panose="020B0600070205080204" pitchFamily="50" charset="-128"/>
              <a:ea typeface="ＭＳ Ｐゴシック" panose="020B0600070205080204" pitchFamily="50" charset="-128"/>
            </a:rPr>
            <a:t>273,985</a:t>
          </a:r>
          <a:r>
            <a:rPr kumimoji="1" lang="ja-JP" altLang="en-US" sz="1300">
              <a:latin typeface="ＭＳ Ｐゴシック" panose="020B0600070205080204" pitchFamily="50" charset="-128"/>
              <a:ea typeface="ＭＳ Ｐゴシック" panose="020B0600070205080204" pitchFamily="50" charset="-128"/>
            </a:rPr>
            <a:t>千円の増となったことから、前年比</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ポイント低下している。なお、今後、公共施設の老朽化対策が重なる上、財政調整基金などの充当可能な基金残高は低迷していることから、起債等に当たっては、市民ニーズの将来にわたる分析や事業効果について、より慎重に検討するよう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92855</xdr:rowOff>
    </xdr:from>
    <xdr:to>
      <xdr:col>81</xdr:col>
      <xdr:colOff>44450</xdr:colOff>
      <xdr:row>14</xdr:row>
      <xdr:rowOff>142149</xdr:rowOff>
    </xdr:to>
    <xdr:cxnSp macro="">
      <xdr:nvCxnSpPr>
        <xdr:cNvPr id="448" name="直線コネクタ 447"/>
        <xdr:cNvCxnSpPr/>
      </xdr:nvCxnSpPr>
      <xdr:spPr>
        <a:xfrm flipV="1">
          <a:off x="16179800" y="2493155"/>
          <a:ext cx="838200" cy="4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138357</xdr:rowOff>
    </xdr:from>
    <xdr:to>
      <xdr:col>77</xdr:col>
      <xdr:colOff>44450</xdr:colOff>
      <xdr:row>14</xdr:row>
      <xdr:rowOff>142149</xdr:rowOff>
    </xdr:to>
    <xdr:cxnSp macro="">
      <xdr:nvCxnSpPr>
        <xdr:cNvPr id="451" name="直線コネクタ 450"/>
        <xdr:cNvCxnSpPr/>
      </xdr:nvCxnSpPr>
      <xdr:spPr>
        <a:xfrm>
          <a:off x="15290800" y="2538657"/>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126982</xdr:rowOff>
    </xdr:from>
    <xdr:to>
      <xdr:col>72</xdr:col>
      <xdr:colOff>203200</xdr:colOff>
      <xdr:row>14</xdr:row>
      <xdr:rowOff>138357</xdr:rowOff>
    </xdr:to>
    <xdr:cxnSp macro="">
      <xdr:nvCxnSpPr>
        <xdr:cNvPr id="454" name="直線コネクタ 453"/>
        <xdr:cNvCxnSpPr/>
      </xdr:nvCxnSpPr>
      <xdr:spPr>
        <a:xfrm>
          <a:off x="14401800" y="2527282"/>
          <a:ext cx="889000" cy="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120432</xdr:rowOff>
    </xdr:from>
    <xdr:to>
      <xdr:col>68</xdr:col>
      <xdr:colOff>152400</xdr:colOff>
      <xdr:row>14</xdr:row>
      <xdr:rowOff>126982</xdr:rowOff>
    </xdr:to>
    <xdr:cxnSp macro="">
      <xdr:nvCxnSpPr>
        <xdr:cNvPr id="457" name="直線コネクタ 456"/>
        <xdr:cNvCxnSpPr/>
      </xdr:nvCxnSpPr>
      <xdr:spPr>
        <a:xfrm>
          <a:off x="13512800" y="2520732"/>
          <a:ext cx="889000" cy="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20338</xdr:rowOff>
    </xdr:from>
    <xdr:to>
      <xdr:col>64</xdr:col>
      <xdr:colOff>152400</xdr:colOff>
      <xdr:row>14</xdr:row>
      <xdr:rowOff>121938</xdr:rowOff>
    </xdr:to>
    <xdr:sp macro="" textlink="">
      <xdr:nvSpPr>
        <xdr:cNvPr id="460" name="フローチャート: 判断 459"/>
        <xdr:cNvSpPr/>
      </xdr:nvSpPr>
      <xdr:spPr>
        <a:xfrm>
          <a:off x="13462000" y="242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132115</xdr:rowOff>
    </xdr:from>
    <xdr:ext cx="762000" cy="259045"/>
    <xdr:sp macro="" textlink="">
      <xdr:nvSpPr>
        <xdr:cNvPr id="461" name="テキスト ボックス 460"/>
        <xdr:cNvSpPr txBox="1"/>
      </xdr:nvSpPr>
      <xdr:spPr>
        <a:xfrm>
          <a:off x="13131800" y="218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42055</xdr:rowOff>
    </xdr:from>
    <xdr:to>
      <xdr:col>81</xdr:col>
      <xdr:colOff>95250</xdr:colOff>
      <xdr:row>14</xdr:row>
      <xdr:rowOff>143655</xdr:rowOff>
    </xdr:to>
    <xdr:sp macro="" textlink="">
      <xdr:nvSpPr>
        <xdr:cNvPr id="467" name="楕円 466"/>
        <xdr:cNvSpPr/>
      </xdr:nvSpPr>
      <xdr:spPr>
        <a:xfrm>
          <a:off x="16967200" y="24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14132</xdr:rowOff>
    </xdr:from>
    <xdr:ext cx="762000" cy="259045"/>
    <xdr:sp macro="" textlink="">
      <xdr:nvSpPr>
        <xdr:cNvPr id="468" name="将来負担の状況該当値テキスト"/>
        <xdr:cNvSpPr txBox="1"/>
      </xdr:nvSpPr>
      <xdr:spPr>
        <a:xfrm>
          <a:off x="17106900" y="241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91349</xdr:rowOff>
    </xdr:from>
    <xdr:to>
      <xdr:col>77</xdr:col>
      <xdr:colOff>95250</xdr:colOff>
      <xdr:row>15</xdr:row>
      <xdr:rowOff>21499</xdr:rowOff>
    </xdr:to>
    <xdr:sp macro="" textlink="">
      <xdr:nvSpPr>
        <xdr:cNvPr id="469" name="楕円 468"/>
        <xdr:cNvSpPr/>
      </xdr:nvSpPr>
      <xdr:spPr>
        <a:xfrm>
          <a:off x="16129000" y="249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6276</xdr:rowOff>
    </xdr:from>
    <xdr:ext cx="736600" cy="259045"/>
    <xdr:sp macro="" textlink="">
      <xdr:nvSpPr>
        <xdr:cNvPr id="470" name="テキスト ボックス 469"/>
        <xdr:cNvSpPr txBox="1"/>
      </xdr:nvSpPr>
      <xdr:spPr>
        <a:xfrm>
          <a:off x="15798800" y="2578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87557</xdr:rowOff>
    </xdr:from>
    <xdr:to>
      <xdr:col>73</xdr:col>
      <xdr:colOff>44450</xdr:colOff>
      <xdr:row>15</xdr:row>
      <xdr:rowOff>17707</xdr:rowOff>
    </xdr:to>
    <xdr:sp macro="" textlink="">
      <xdr:nvSpPr>
        <xdr:cNvPr id="471" name="楕円 470"/>
        <xdr:cNvSpPr/>
      </xdr:nvSpPr>
      <xdr:spPr>
        <a:xfrm>
          <a:off x="15240000" y="248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2484</xdr:rowOff>
    </xdr:from>
    <xdr:ext cx="762000" cy="259045"/>
    <xdr:sp macro="" textlink="">
      <xdr:nvSpPr>
        <xdr:cNvPr id="472" name="テキスト ボックス 471"/>
        <xdr:cNvSpPr txBox="1"/>
      </xdr:nvSpPr>
      <xdr:spPr>
        <a:xfrm>
          <a:off x="14909800" y="257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76182</xdr:rowOff>
    </xdr:from>
    <xdr:to>
      <xdr:col>68</xdr:col>
      <xdr:colOff>203200</xdr:colOff>
      <xdr:row>15</xdr:row>
      <xdr:rowOff>6332</xdr:rowOff>
    </xdr:to>
    <xdr:sp macro="" textlink="">
      <xdr:nvSpPr>
        <xdr:cNvPr id="473" name="楕円 472"/>
        <xdr:cNvSpPr/>
      </xdr:nvSpPr>
      <xdr:spPr>
        <a:xfrm>
          <a:off x="14351000" y="24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162559</xdr:rowOff>
    </xdr:from>
    <xdr:ext cx="762000" cy="259045"/>
    <xdr:sp macro="" textlink="">
      <xdr:nvSpPr>
        <xdr:cNvPr id="474" name="テキスト ボックス 473"/>
        <xdr:cNvSpPr txBox="1"/>
      </xdr:nvSpPr>
      <xdr:spPr>
        <a:xfrm>
          <a:off x="14020800" y="256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69632</xdr:rowOff>
    </xdr:from>
    <xdr:to>
      <xdr:col>64</xdr:col>
      <xdr:colOff>152400</xdr:colOff>
      <xdr:row>14</xdr:row>
      <xdr:rowOff>171232</xdr:rowOff>
    </xdr:to>
    <xdr:sp macro="" textlink="">
      <xdr:nvSpPr>
        <xdr:cNvPr id="475" name="楕円 474"/>
        <xdr:cNvSpPr/>
      </xdr:nvSpPr>
      <xdr:spPr>
        <a:xfrm>
          <a:off x="13462000" y="24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156009</xdr:rowOff>
    </xdr:from>
    <xdr:ext cx="762000" cy="259045"/>
    <xdr:sp macro="" textlink="">
      <xdr:nvSpPr>
        <xdr:cNvPr id="476" name="テキスト ボックス 475"/>
        <xdr:cNvSpPr txBox="1"/>
      </xdr:nvSpPr>
      <xdr:spPr>
        <a:xfrm>
          <a:off x="13131800" y="255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50,201
47,811
53.88
15,452,368
14,462,577
645,735
9,224,860
16,271,489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定員管理及び計画的な職員採用を実施しているところであるが、単独で消防本部・署を設置しており、消防職員を含めた人件費となることから、類似団体内平均値を大きく上回る結果となる。このことから、業務量と定員のバランスに配慮し、給与体系等の見直しも合わせ、今後も引き続き職員の平均年齢の上昇の影響による人件費の上昇を抑え、さらには人件費の抑制を図っていくことと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51562</xdr:rowOff>
    </xdr:from>
    <xdr:to>
      <xdr:col>24</xdr:col>
      <xdr:colOff>25400</xdr:colOff>
      <xdr:row>39</xdr:row>
      <xdr:rowOff>120142</xdr:rowOff>
    </xdr:to>
    <xdr:cxnSp macro="">
      <xdr:nvCxnSpPr>
        <xdr:cNvPr id="64" name="直線コネクタ 63"/>
        <xdr:cNvCxnSpPr/>
      </xdr:nvCxnSpPr>
      <xdr:spPr>
        <a:xfrm flipV="1">
          <a:off x="3987800" y="67381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74422</xdr:rowOff>
    </xdr:from>
    <xdr:to>
      <xdr:col>19</xdr:col>
      <xdr:colOff>187325</xdr:colOff>
      <xdr:row>39</xdr:row>
      <xdr:rowOff>120142</xdr:rowOff>
    </xdr:to>
    <xdr:cxnSp macro="">
      <xdr:nvCxnSpPr>
        <xdr:cNvPr id="67" name="直線コネクタ 66"/>
        <xdr:cNvCxnSpPr/>
      </xdr:nvCxnSpPr>
      <xdr:spPr>
        <a:xfrm>
          <a:off x="3098800" y="67609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28702</xdr:rowOff>
    </xdr:from>
    <xdr:to>
      <xdr:col>15</xdr:col>
      <xdr:colOff>98425</xdr:colOff>
      <xdr:row>39</xdr:row>
      <xdr:rowOff>74422</xdr:rowOff>
    </xdr:to>
    <xdr:cxnSp macro="">
      <xdr:nvCxnSpPr>
        <xdr:cNvPr id="70" name="直線コネクタ 69"/>
        <xdr:cNvCxnSpPr/>
      </xdr:nvCxnSpPr>
      <xdr:spPr>
        <a:xfrm>
          <a:off x="2209800" y="67152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28702</xdr:rowOff>
    </xdr:from>
    <xdr:to>
      <xdr:col>11</xdr:col>
      <xdr:colOff>9525</xdr:colOff>
      <xdr:row>39</xdr:row>
      <xdr:rowOff>28702</xdr:rowOff>
    </xdr:to>
    <xdr:cxnSp macro="">
      <xdr:nvCxnSpPr>
        <xdr:cNvPr id="73" name="直線コネクタ 72"/>
        <xdr:cNvCxnSpPr/>
      </xdr:nvCxnSpPr>
      <xdr:spPr>
        <a:xfrm>
          <a:off x="1320800" y="6715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762</xdr:rowOff>
    </xdr:from>
    <xdr:to>
      <xdr:col>24</xdr:col>
      <xdr:colOff>76200</xdr:colOff>
      <xdr:row>39</xdr:row>
      <xdr:rowOff>102362</xdr:rowOff>
    </xdr:to>
    <xdr:sp macro="" textlink="">
      <xdr:nvSpPr>
        <xdr:cNvPr id="83" name="楕円 82"/>
        <xdr:cNvSpPr/>
      </xdr:nvSpPr>
      <xdr:spPr>
        <a:xfrm>
          <a:off x="47752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144289</xdr:rowOff>
    </xdr:from>
    <xdr:ext cx="762000" cy="259045"/>
    <xdr:sp macro="" textlink="">
      <xdr:nvSpPr>
        <xdr:cNvPr id="84" name="人件費該当値テキスト"/>
        <xdr:cNvSpPr txBox="1"/>
      </xdr:nvSpPr>
      <xdr:spPr>
        <a:xfrm>
          <a:off x="49149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69342</xdr:rowOff>
    </xdr:from>
    <xdr:to>
      <xdr:col>20</xdr:col>
      <xdr:colOff>38100</xdr:colOff>
      <xdr:row>39</xdr:row>
      <xdr:rowOff>170942</xdr:rowOff>
    </xdr:to>
    <xdr:sp macro="" textlink="">
      <xdr:nvSpPr>
        <xdr:cNvPr id="85" name="楕円 84"/>
        <xdr:cNvSpPr/>
      </xdr:nvSpPr>
      <xdr:spPr>
        <a:xfrm>
          <a:off x="39370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155719</xdr:rowOff>
    </xdr:from>
    <xdr:ext cx="736600" cy="259045"/>
    <xdr:sp macro="" textlink="">
      <xdr:nvSpPr>
        <xdr:cNvPr id="86" name="テキスト ボックス 85"/>
        <xdr:cNvSpPr txBox="1"/>
      </xdr:nvSpPr>
      <xdr:spPr>
        <a:xfrm>
          <a:off x="3606800" y="68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23622</xdr:rowOff>
    </xdr:from>
    <xdr:to>
      <xdr:col>15</xdr:col>
      <xdr:colOff>149225</xdr:colOff>
      <xdr:row>39</xdr:row>
      <xdr:rowOff>125222</xdr:rowOff>
    </xdr:to>
    <xdr:sp macro="" textlink="">
      <xdr:nvSpPr>
        <xdr:cNvPr id="87" name="楕円 86"/>
        <xdr:cNvSpPr/>
      </xdr:nvSpPr>
      <xdr:spPr>
        <a:xfrm>
          <a:off x="3048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109999</xdr:rowOff>
    </xdr:from>
    <xdr:ext cx="762000" cy="259045"/>
    <xdr:sp macro="" textlink="">
      <xdr:nvSpPr>
        <xdr:cNvPr id="88" name="テキスト ボックス 87"/>
        <xdr:cNvSpPr txBox="1"/>
      </xdr:nvSpPr>
      <xdr:spPr>
        <a:xfrm>
          <a:off x="2717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149352</xdr:rowOff>
    </xdr:from>
    <xdr:to>
      <xdr:col>11</xdr:col>
      <xdr:colOff>60325</xdr:colOff>
      <xdr:row>39</xdr:row>
      <xdr:rowOff>79502</xdr:rowOff>
    </xdr:to>
    <xdr:sp macro="" textlink="">
      <xdr:nvSpPr>
        <xdr:cNvPr id="89" name="楕円 88"/>
        <xdr:cNvSpPr/>
      </xdr:nvSpPr>
      <xdr:spPr>
        <a:xfrm>
          <a:off x="2159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64279</xdr:rowOff>
    </xdr:from>
    <xdr:ext cx="762000" cy="259045"/>
    <xdr:sp macro="" textlink="">
      <xdr:nvSpPr>
        <xdr:cNvPr id="90" name="テキスト ボックス 89"/>
        <xdr:cNvSpPr txBox="1"/>
      </xdr:nvSpPr>
      <xdr:spPr>
        <a:xfrm>
          <a:off x="1828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物件費に係る経常収支比率については、近年ほぼ横ばいにて推移しており、平成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こども園における保育士派遣委託や防災アセスメント調査委託などの減により低下しているものの、引き続き類似団体内平均値を上回っていることから、今後も業務の効率化、低コスト化を推進することにより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18</xdr:row>
      <xdr:rowOff>127000</xdr:rowOff>
    </xdr:to>
    <xdr:cxnSp macro="">
      <xdr:nvCxnSpPr>
        <xdr:cNvPr id="127" name="直線コネクタ 126"/>
        <xdr:cNvCxnSpPr/>
      </xdr:nvCxnSpPr>
      <xdr:spPr>
        <a:xfrm flipV="1">
          <a:off x="15671800" y="31586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18</xdr:row>
      <xdr:rowOff>127000</xdr:rowOff>
    </xdr:to>
    <xdr:cxnSp macro="">
      <xdr:nvCxnSpPr>
        <xdr:cNvPr id="130" name="直線コネクタ 129"/>
        <xdr:cNvCxnSpPr/>
      </xdr:nvCxnSpPr>
      <xdr:spPr>
        <a:xfrm>
          <a:off x="14782800" y="3147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83457</xdr:rowOff>
    </xdr:to>
    <xdr:cxnSp macro="">
      <xdr:nvCxnSpPr>
        <xdr:cNvPr id="133" name="直線コネクタ 132"/>
        <xdr:cNvCxnSpPr/>
      </xdr:nvCxnSpPr>
      <xdr:spPr>
        <a:xfrm flipV="1">
          <a:off x="13893800" y="31477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83457</xdr:rowOff>
    </xdr:from>
    <xdr:to>
      <xdr:col>69</xdr:col>
      <xdr:colOff>92075</xdr:colOff>
      <xdr:row>18</xdr:row>
      <xdr:rowOff>83457</xdr:rowOff>
    </xdr:to>
    <xdr:cxnSp macro="">
      <xdr:nvCxnSpPr>
        <xdr:cNvPr id="136" name="直線コネクタ 135"/>
        <xdr:cNvCxnSpPr/>
      </xdr:nvCxnSpPr>
      <xdr:spPr>
        <a:xfrm>
          <a:off x="13004800" y="3169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138793</xdr:rowOff>
    </xdr:from>
    <xdr:to>
      <xdr:col>65</xdr:col>
      <xdr:colOff>53975</xdr:colOff>
      <xdr:row>18</xdr:row>
      <xdr:rowOff>68943</xdr:rowOff>
    </xdr:to>
    <xdr:sp macro="" textlink="">
      <xdr:nvSpPr>
        <xdr:cNvPr id="139" name="フローチャート: 判断 138"/>
        <xdr:cNvSpPr/>
      </xdr:nvSpPr>
      <xdr:spPr>
        <a:xfrm>
          <a:off x="12954000" y="305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79120</xdr:rowOff>
    </xdr:from>
    <xdr:ext cx="762000" cy="259045"/>
    <xdr:sp macro="" textlink="">
      <xdr:nvSpPr>
        <xdr:cNvPr id="140" name="テキスト ボックス 139"/>
        <xdr:cNvSpPr txBox="1"/>
      </xdr:nvSpPr>
      <xdr:spPr>
        <a:xfrm>
          <a:off x="12623800" y="28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21771</xdr:rowOff>
    </xdr:from>
    <xdr:to>
      <xdr:col>82</xdr:col>
      <xdr:colOff>158750</xdr:colOff>
      <xdr:row>18</xdr:row>
      <xdr:rowOff>123371</xdr:rowOff>
    </xdr:to>
    <xdr:sp macro="" textlink="">
      <xdr:nvSpPr>
        <xdr:cNvPr id="146" name="楕円 145"/>
        <xdr:cNvSpPr/>
      </xdr:nvSpPr>
      <xdr:spPr>
        <a:xfrm>
          <a:off x="164592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165298</xdr:rowOff>
    </xdr:from>
    <xdr:ext cx="762000" cy="259045"/>
    <xdr:sp macro="" textlink="">
      <xdr:nvSpPr>
        <xdr:cNvPr id="147" name="物件費該当値テキスト"/>
        <xdr:cNvSpPr txBox="1"/>
      </xdr:nvSpPr>
      <xdr:spPr>
        <a:xfrm>
          <a:off x="16598900" y="307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32657</xdr:rowOff>
    </xdr:from>
    <xdr:to>
      <xdr:col>69</xdr:col>
      <xdr:colOff>142875</xdr:colOff>
      <xdr:row>18</xdr:row>
      <xdr:rowOff>134257</xdr:rowOff>
    </xdr:to>
    <xdr:sp macro="" textlink="">
      <xdr:nvSpPr>
        <xdr:cNvPr id="152" name="楕円 151"/>
        <xdr:cNvSpPr/>
      </xdr:nvSpPr>
      <xdr:spPr>
        <a:xfrm>
          <a:off x="13843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119034</xdr:rowOff>
    </xdr:from>
    <xdr:ext cx="762000" cy="259045"/>
    <xdr:sp macro="" textlink="">
      <xdr:nvSpPr>
        <xdr:cNvPr id="153" name="テキスト ボックス 152"/>
        <xdr:cNvSpPr txBox="1"/>
      </xdr:nvSpPr>
      <xdr:spPr>
        <a:xfrm>
          <a:off x="13512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32657</xdr:rowOff>
    </xdr:from>
    <xdr:to>
      <xdr:col>65</xdr:col>
      <xdr:colOff>53975</xdr:colOff>
      <xdr:row>18</xdr:row>
      <xdr:rowOff>134257</xdr:rowOff>
    </xdr:to>
    <xdr:sp macro="" textlink="">
      <xdr:nvSpPr>
        <xdr:cNvPr id="154" name="楕円 153"/>
        <xdr:cNvSpPr/>
      </xdr:nvSpPr>
      <xdr:spPr>
        <a:xfrm>
          <a:off x="129540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119034</xdr:rowOff>
    </xdr:from>
    <xdr:ext cx="762000" cy="259045"/>
    <xdr:sp macro="" textlink="">
      <xdr:nvSpPr>
        <xdr:cNvPr id="155" name="テキスト ボックス 154"/>
        <xdr:cNvSpPr txBox="1"/>
      </xdr:nvSpPr>
      <xdr:spPr>
        <a:xfrm>
          <a:off x="126238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扶助費に係る経常収支比率については、近年上昇傾向にあり、平成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年度においても、前年比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ポイント上昇し、類似団体内平均値を上回る状況となっている。</a:t>
          </a:r>
        </a:p>
        <a:p>
          <a:r>
            <a:rPr kumimoji="1" lang="ja-JP" altLang="en-US" sz="1300">
              <a:latin typeface="ＭＳ Ｐゴシック" panose="020B0600070205080204" pitchFamily="50" charset="-128"/>
              <a:ea typeface="ＭＳ Ｐゴシック" panose="020B0600070205080204" pitchFamily="50" charset="-128"/>
            </a:rPr>
            <a:t>　要因としては、生活保護費や児童措置費、障害福祉費などに係る扶助費の増が挙げられ、今後も、これらに係る扶助費の増が見込まれることから、給付水準や市単独事業の見直し等の検討により適正水準を維持でき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105228</xdr:rowOff>
    </xdr:to>
    <xdr:cxnSp macro="">
      <xdr:nvCxnSpPr>
        <xdr:cNvPr id="190" name="直線コネクタ 189"/>
        <xdr:cNvCxnSpPr/>
      </xdr:nvCxnSpPr>
      <xdr:spPr>
        <a:xfrm>
          <a:off x="3987800" y="99187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15422</xdr:rowOff>
    </xdr:from>
    <xdr:to>
      <xdr:col>19</xdr:col>
      <xdr:colOff>187325</xdr:colOff>
      <xdr:row>57</xdr:row>
      <xdr:rowOff>146050</xdr:rowOff>
    </xdr:to>
    <xdr:cxnSp macro="">
      <xdr:nvCxnSpPr>
        <xdr:cNvPr id="193" name="直線コネクタ 192"/>
        <xdr:cNvCxnSpPr/>
      </xdr:nvCxnSpPr>
      <xdr:spPr>
        <a:xfrm>
          <a:off x="3098800" y="9788072"/>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58</xdr:row>
      <xdr:rowOff>29028</xdr:rowOff>
    </xdr:to>
    <xdr:cxnSp macro="">
      <xdr:nvCxnSpPr>
        <xdr:cNvPr id="196" name="直線コネクタ 195"/>
        <xdr:cNvCxnSpPr/>
      </xdr:nvCxnSpPr>
      <xdr:spPr>
        <a:xfrm flipV="1">
          <a:off x="2209800" y="97880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198" name="テキスト ボックス 197"/>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29028</xdr:rowOff>
    </xdr:to>
    <xdr:cxnSp macro="">
      <xdr:nvCxnSpPr>
        <xdr:cNvPr id="199" name="直線コネクタ 198"/>
        <xdr:cNvCxnSpPr/>
      </xdr:nvCxnSpPr>
      <xdr:spPr>
        <a:xfrm>
          <a:off x="1320800" y="98098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146957</xdr:rowOff>
    </xdr:from>
    <xdr:to>
      <xdr:col>6</xdr:col>
      <xdr:colOff>171450</xdr:colOff>
      <xdr:row>57</xdr:row>
      <xdr:rowOff>77107</xdr:rowOff>
    </xdr:to>
    <xdr:sp macro="" textlink="">
      <xdr:nvSpPr>
        <xdr:cNvPr id="202" name="フローチャート: 判断 201"/>
        <xdr:cNvSpPr/>
      </xdr:nvSpPr>
      <xdr:spPr>
        <a:xfrm>
          <a:off x="1270000" y="974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87284</xdr:rowOff>
    </xdr:from>
    <xdr:ext cx="762000" cy="259045"/>
    <xdr:sp macro="" textlink="">
      <xdr:nvSpPr>
        <xdr:cNvPr id="203" name="テキスト ボックス 202"/>
        <xdr:cNvSpPr txBox="1"/>
      </xdr:nvSpPr>
      <xdr:spPr>
        <a:xfrm>
          <a:off x="939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54428</xdr:rowOff>
    </xdr:from>
    <xdr:to>
      <xdr:col>24</xdr:col>
      <xdr:colOff>76200</xdr:colOff>
      <xdr:row>58</xdr:row>
      <xdr:rowOff>156028</xdr:rowOff>
    </xdr:to>
    <xdr:sp macro="" textlink="">
      <xdr:nvSpPr>
        <xdr:cNvPr id="209" name="楕円 208"/>
        <xdr:cNvSpPr/>
      </xdr:nvSpPr>
      <xdr:spPr>
        <a:xfrm>
          <a:off x="47752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26505</xdr:rowOff>
    </xdr:from>
    <xdr:ext cx="762000" cy="259045"/>
    <xdr:sp macro="" textlink="">
      <xdr:nvSpPr>
        <xdr:cNvPr id="210" name="扶助費該当値テキスト"/>
        <xdr:cNvSpPr txBox="1"/>
      </xdr:nvSpPr>
      <xdr:spPr>
        <a:xfrm>
          <a:off x="4914900" y="997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95250</xdr:rowOff>
    </xdr:from>
    <xdr:to>
      <xdr:col>20</xdr:col>
      <xdr:colOff>38100</xdr:colOff>
      <xdr:row>58</xdr:row>
      <xdr:rowOff>25400</xdr:rowOff>
    </xdr:to>
    <xdr:sp macro="" textlink="">
      <xdr:nvSpPr>
        <xdr:cNvPr id="211" name="楕円 210"/>
        <xdr:cNvSpPr/>
      </xdr:nvSpPr>
      <xdr:spPr>
        <a:xfrm>
          <a:off x="3937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212" name="テキスト ボックス 21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3" name="楕円 212"/>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4" name="テキスト ボックス 213"/>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149678</xdr:rowOff>
    </xdr:from>
    <xdr:to>
      <xdr:col>11</xdr:col>
      <xdr:colOff>60325</xdr:colOff>
      <xdr:row>58</xdr:row>
      <xdr:rowOff>79828</xdr:rowOff>
    </xdr:to>
    <xdr:sp macro="" textlink="">
      <xdr:nvSpPr>
        <xdr:cNvPr id="215" name="楕円 214"/>
        <xdr:cNvSpPr/>
      </xdr:nvSpPr>
      <xdr:spPr>
        <a:xfrm>
          <a:off x="2159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64605</xdr:rowOff>
    </xdr:from>
    <xdr:ext cx="762000" cy="259045"/>
    <xdr:sp macro="" textlink="">
      <xdr:nvSpPr>
        <xdr:cNvPr id="216" name="テキスト ボックス 215"/>
        <xdr:cNvSpPr txBox="1"/>
      </xdr:nvSpPr>
      <xdr:spPr>
        <a:xfrm>
          <a:off x="1828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その他に係る経常経費比率については、近年横ばいにて推移しており、平成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ポイント低下し、引き続き類似団体内平均値を下回っている。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要因としては、下水道事業特別会計繰出金、介護保険特別会計事務費操出金などが減となっていることが挙げられ、今後も繰出基準に基づく適正な繰出しと、特別会計の独立採算の原則に沿った運営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158024</xdr:rowOff>
    </xdr:from>
    <xdr:to>
      <xdr:col>82</xdr:col>
      <xdr:colOff>107950</xdr:colOff>
      <xdr:row>56</xdr:row>
      <xdr:rowOff>6169</xdr:rowOff>
    </xdr:to>
    <xdr:cxnSp macro="">
      <xdr:nvCxnSpPr>
        <xdr:cNvPr id="253" name="直線コネクタ 252"/>
        <xdr:cNvCxnSpPr/>
      </xdr:nvCxnSpPr>
      <xdr:spPr>
        <a:xfrm flipV="1">
          <a:off x="15671800" y="95877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4"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151493</xdr:rowOff>
    </xdr:from>
    <xdr:to>
      <xdr:col>78</xdr:col>
      <xdr:colOff>69850</xdr:colOff>
      <xdr:row>56</xdr:row>
      <xdr:rowOff>6169</xdr:rowOff>
    </xdr:to>
    <xdr:cxnSp macro="">
      <xdr:nvCxnSpPr>
        <xdr:cNvPr id="256" name="直線コネクタ 255"/>
        <xdr:cNvCxnSpPr/>
      </xdr:nvCxnSpPr>
      <xdr:spPr>
        <a:xfrm>
          <a:off x="14782800" y="95812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8" name="テキスト ボックス 257"/>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55</xdr:row>
      <xdr:rowOff>151493</xdr:rowOff>
    </xdr:to>
    <xdr:cxnSp macro="">
      <xdr:nvCxnSpPr>
        <xdr:cNvPr id="259" name="直線コネクタ 258"/>
        <xdr:cNvCxnSpPr/>
      </xdr:nvCxnSpPr>
      <xdr:spPr>
        <a:xfrm>
          <a:off x="13893800" y="95747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125367</xdr:rowOff>
    </xdr:from>
    <xdr:to>
      <xdr:col>69</xdr:col>
      <xdr:colOff>92075</xdr:colOff>
      <xdr:row>55</xdr:row>
      <xdr:rowOff>144962</xdr:rowOff>
    </xdr:to>
    <xdr:cxnSp macro="">
      <xdr:nvCxnSpPr>
        <xdr:cNvPr id="262" name="直線コネクタ 261"/>
        <xdr:cNvCxnSpPr/>
      </xdr:nvCxnSpPr>
      <xdr:spPr>
        <a:xfrm>
          <a:off x="13004800" y="95551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93997</xdr:rowOff>
    </xdr:from>
    <xdr:ext cx="762000" cy="259045"/>
    <xdr:sp macro="" textlink="">
      <xdr:nvSpPr>
        <xdr:cNvPr id="264" name="テキスト ボックス 263"/>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5" name="フローチャート: 判断 264"/>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6" name="テキスト ボックス 265"/>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107224</xdr:rowOff>
    </xdr:from>
    <xdr:to>
      <xdr:col>82</xdr:col>
      <xdr:colOff>158750</xdr:colOff>
      <xdr:row>56</xdr:row>
      <xdr:rowOff>37374</xdr:rowOff>
    </xdr:to>
    <xdr:sp macro="" textlink="">
      <xdr:nvSpPr>
        <xdr:cNvPr id="272" name="楕円 271"/>
        <xdr:cNvSpPr/>
      </xdr:nvSpPr>
      <xdr:spPr>
        <a:xfrm>
          <a:off x="164592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123751</xdr:rowOff>
    </xdr:from>
    <xdr:ext cx="762000" cy="259045"/>
    <xdr:sp macro="" textlink="">
      <xdr:nvSpPr>
        <xdr:cNvPr id="273" name="その他該当値テキスト"/>
        <xdr:cNvSpPr txBox="1"/>
      </xdr:nvSpPr>
      <xdr:spPr>
        <a:xfrm>
          <a:off x="16598900" y="9382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126819</xdr:rowOff>
    </xdr:from>
    <xdr:to>
      <xdr:col>78</xdr:col>
      <xdr:colOff>120650</xdr:colOff>
      <xdr:row>56</xdr:row>
      <xdr:rowOff>56969</xdr:rowOff>
    </xdr:to>
    <xdr:sp macro="" textlink="">
      <xdr:nvSpPr>
        <xdr:cNvPr id="274" name="楕円 273"/>
        <xdr:cNvSpPr/>
      </xdr:nvSpPr>
      <xdr:spPr>
        <a:xfrm>
          <a:off x="15621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67146</xdr:rowOff>
    </xdr:from>
    <xdr:ext cx="736600" cy="259045"/>
    <xdr:sp macro="" textlink="">
      <xdr:nvSpPr>
        <xdr:cNvPr id="275" name="テキスト ボックス 274"/>
        <xdr:cNvSpPr txBox="1"/>
      </xdr:nvSpPr>
      <xdr:spPr>
        <a:xfrm>
          <a:off x="15290800" y="932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6" name="楕円 275"/>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7" name="テキスト ボックス 276"/>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94162</xdr:rowOff>
    </xdr:from>
    <xdr:to>
      <xdr:col>69</xdr:col>
      <xdr:colOff>142875</xdr:colOff>
      <xdr:row>56</xdr:row>
      <xdr:rowOff>24312</xdr:rowOff>
    </xdr:to>
    <xdr:sp macro="" textlink="">
      <xdr:nvSpPr>
        <xdr:cNvPr id="278" name="楕円 277"/>
        <xdr:cNvSpPr/>
      </xdr:nvSpPr>
      <xdr:spPr>
        <a:xfrm>
          <a:off x="13843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34489</xdr:rowOff>
    </xdr:from>
    <xdr:ext cx="762000" cy="259045"/>
    <xdr:sp macro="" textlink="">
      <xdr:nvSpPr>
        <xdr:cNvPr id="279" name="テキスト ボックス 278"/>
        <xdr:cNvSpPr txBox="1"/>
      </xdr:nvSpPr>
      <xdr:spPr>
        <a:xfrm>
          <a:off x="13512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74567</xdr:rowOff>
    </xdr:from>
    <xdr:to>
      <xdr:col>65</xdr:col>
      <xdr:colOff>53975</xdr:colOff>
      <xdr:row>56</xdr:row>
      <xdr:rowOff>4717</xdr:rowOff>
    </xdr:to>
    <xdr:sp macro="" textlink="">
      <xdr:nvSpPr>
        <xdr:cNvPr id="280" name="楕円 279"/>
        <xdr:cNvSpPr/>
      </xdr:nvSpPr>
      <xdr:spPr>
        <a:xfrm>
          <a:off x="12954000" y="95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14894</xdr:rowOff>
    </xdr:from>
    <xdr:ext cx="762000" cy="259045"/>
    <xdr:sp macro="" textlink="">
      <xdr:nvSpPr>
        <xdr:cNvPr id="281" name="テキスト ボックス 280"/>
        <xdr:cNvSpPr txBox="1"/>
      </xdr:nvSpPr>
      <xdr:spPr>
        <a:xfrm>
          <a:off x="12623800" y="927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補助費等に係る経常収支比率については、近年横ばいにて推移していたが、平成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ポイント低下し、引き続き類似団体内平均値を下回っている。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要因としては、成田富里いずみ清掃工場維持管理費負担金や市水道事業受水費補助金などの減が挙げられる。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今後も補助の必要性や事業の見直しを行い、経費の節減に努める。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104140</xdr:rowOff>
    </xdr:from>
    <xdr:to>
      <xdr:col>82</xdr:col>
      <xdr:colOff>107950</xdr:colOff>
      <xdr:row>35</xdr:row>
      <xdr:rowOff>5842</xdr:rowOff>
    </xdr:to>
    <xdr:cxnSp macro="">
      <xdr:nvCxnSpPr>
        <xdr:cNvPr id="311" name="直線コネクタ 310"/>
        <xdr:cNvCxnSpPr/>
      </xdr:nvCxnSpPr>
      <xdr:spPr>
        <a:xfrm flipV="1">
          <a:off x="15671800" y="59334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5842</xdr:rowOff>
    </xdr:from>
    <xdr:to>
      <xdr:col>78</xdr:col>
      <xdr:colOff>69850</xdr:colOff>
      <xdr:row>35</xdr:row>
      <xdr:rowOff>42418</xdr:rowOff>
    </xdr:to>
    <xdr:cxnSp macro="">
      <xdr:nvCxnSpPr>
        <xdr:cNvPr id="314" name="直線コネクタ 313"/>
        <xdr:cNvCxnSpPr/>
      </xdr:nvCxnSpPr>
      <xdr:spPr>
        <a:xfrm flipV="1">
          <a:off x="14782800" y="60065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1270</xdr:rowOff>
    </xdr:from>
    <xdr:to>
      <xdr:col>73</xdr:col>
      <xdr:colOff>180975</xdr:colOff>
      <xdr:row>35</xdr:row>
      <xdr:rowOff>42418</xdr:rowOff>
    </xdr:to>
    <xdr:cxnSp macro="">
      <xdr:nvCxnSpPr>
        <xdr:cNvPr id="317" name="直線コネクタ 316"/>
        <xdr:cNvCxnSpPr/>
      </xdr:nvCxnSpPr>
      <xdr:spPr>
        <a:xfrm>
          <a:off x="13893800" y="60020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1270</xdr:rowOff>
    </xdr:from>
    <xdr:to>
      <xdr:col>69</xdr:col>
      <xdr:colOff>92075</xdr:colOff>
      <xdr:row>35</xdr:row>
      <xdr:rowOff>1270</xdr:rowOff>
    </xdr:to>
    <xdr:cxnSp macro="">
      <xdr:nvCxnSpPr>
        <xdr:cNvPr id="320" name="直線コネクタ 319"/>
        <xdr:cNvCxnSpPr/>
      </xdr:nvCxnSpPr>
      <xdr:spPr>
        <a:xfrm>
          <a:off x="13004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3" name="フローチャート: 判断 322"/>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4" name="テキスト ボックス 323"/>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30" name="楕円 329"/>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69867</xdr:rowOff>
    </xdr:from>
    <xdr:ext cx="762000" cy="259045"/>
    <xdr:sp macro="" textlink="">
      <xdr:nvSpPr>
        <xdr:cNvPr id="331" name="補助費等該当値テキスト"/>
        <xdr:cNvSpPr txBox="1"/>
      </xdr:nvSpPr>
      <xdr:spPr>
        <a:xfrm>
          <a:off x="165989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126492</xdr:rowOff>
    </xdr:from>
    <xdr:to>
      <xdr:col>78</xdr:col>
      <xdr:colOff>120650</xdr:colOff>
      <xdr:row>35</xdr:row>
      <xdr:rowOff>56642</xdr:rowOff>
    </xdr:to>
    <xdr:sp macro="" textlink="">
      <xdr:nvSpPr>
        <xdr:cNvPr id="332" name="楕円 331"/>
        <xdr:cNvSpPr/>
      </xdr:nvSpPr>
      <xdr:spPr>
        <a:xfrm>
          <a:off x="15621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66819</xdr:rowOff>
    </xdr:from>
    <xdr:ext cx="736600" cy="259045"/>
    <xdr:sp macro="" textlink="">
      <xdr:nvSpPr>
        <xdr:cNvPr id="333" name="テキスト ボックス 332"/>
        <xdr:cNvSpPr txBox="1"/>
      </xdr:nvSpPr>
      <xdr:spPr>
        <a:xfrm>
          <a:off x="15290800" y="572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4" name="楕円 333"/>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5" name="テキスト ボックス 334"/>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36" name="楕円 33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37" name="テキスト ボックス 33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8" name="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公債費に係る経常収支比率については、近年上昇傾向にあるところ、平成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年度においても、大口の償還が始まったことから、前年比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ポイントの上昇となっている。</a:t>
          </a:r>
        </a:p>
        <a:p>
          <a:r>
            <a:rPr kumimoji="1" lang="ja-JP" altLang="en-US" sz="1300">
              <a:latin typeface="ＭＳ Ｐゴシック" panose="020B0600070205080204" pitchFamily="50" charset="-128"/>
              <a:ea typeface="ＭＳ Ｐゴシック" panose="020B0600070205080204" pitchFamily="50" charset="-128"/>
            </a:rPr>
            <a:t>　なお、類似団体内平均値を下回っているものの、大口の償還が続くことから、今後、新規起債に当たっては、事業効果の精査は元より、起債総額に係る上限を設定することにより新規発行の抑制に努める。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142240</xdr:rowOff>
    </xdr:from>
    <xdr:to>
      <xdr:col>24</xdr:col>
      <xdr:colOff>25400</xdr:colOff>
      <xdr:row>74</xdr:row>
      <xdr:rowOff>155575</xdr:rowOff>
    </xdr:to>
    <xdr:cxnSp macro="">
      <xdr:nvCxnSpPr>
        <xdr:cNvPr id="371" name="直線コネクタ 370"/>
        <xdr:cNvCxnSpPr/>
      </xdr:nvCxnSpPr>
      <xdr:spPr>
        <a:xfrm>
          <a:off x="3987800" y="128295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96520</xdr:rowOff>
    </xdr:from>
    <xdr:to>
      <xdr:col>19</xdr:col>
      <xdr:colOff>187325</xdr:colOff>
      <xdr:row>74</xdr:row>
      <xdr:rowOff>142240</xdr:rowOff>
    </xdr:to>
    <xdr:cxnSp macro="">
      <xdr:nvCxnSpPr>
        <xdr:cNvPr id="374" name="直線コネクタ 373"/>
        <xdr:cNvCxnSpPr/>
      </xdr:nvCxnSpPr>
      <xdr:spPr>
        <a:xfrm>
          <a:off x="3098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77470</xdr:rowOff>
    </xdr:from>
    <xdr:to>
      <xdr:col>15</xdr:col>
      <xdr:colOff>98425</xdr:colOff>
      <xdr:row>74</xdr:row>
      <xdr:rowOff>96520</xdr:rowOff>
    </xdr:to>
    <xdr:cxnSp macro="">
      <xdr:nvCxnSpPr>
        <xdr:cNvPr id="377" name="直線コネクタ 376"/>
        <xdr:cNvCxnSpPr/>
      </xdr:nvCxnSpPr>
      <xdr:spPr>
        <a:xfrm>
          <a:off x="2209800" y="12764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60325</xdr:rowOff>
    </xdr:from>
    <xdr:to>
      <xdr:col>11</xdr:col>
      <xdr:colOff>9525</xdr:colOff>
      <xdr:row>74</xdr:row>
      <xdr:rowOff>77470</xdr:rowOff>
    </xdr:to>
    <xdr:cxnSp macro="">
      <xdr:nvCxnSpPr>
        <xdr:cNvPr id="380" name="直線コネクタ 379"/>
        <xdr:cNvCxnSpPr/>
      </xdr:nvCxnSpPr>
      <xdr:spPr>
        <a:xfrm>
          <a:off x="1320800" y="12747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104775</xdr:rowOff>
    </xdr:from>
    <xdr:to>
      <xdr:col>6</xdr:col>
      <xdr:colOff>171450</xdr:colOff>
      <xdr:row>75</xdr:row>
      <xdr:rowOff>34925</xdr:rowOff>
    </xdr:to>
    <xdr:sp macro="" textlink="">
      <xdr:nvSpPr>
        <xdr:cNvPr id="383" name="フローチャート: 判断 382"/>
        <xdr:cNvSpPr/>
      </xdr:nvSpPr>
      <xdr:spPr>
        <a:xfrm>
          <a:off x="1270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19702</xdr:rowOff>
    </xdr:from>
    <xdr:ext cx="762000" cy="259045"/>
    <xdr:sp macro="" textlink="">
      <xdr:nvSpPr>
        <xdr:cNvPr id="384" name="テキスト ボックス 383"/>
        <xdr:cNvSpPr txBox="1"/>
      </xdr:nvSpPr>
      <xdr:spPr>
        <a:xfrm>
          <a:off x="939800" y="1287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104775</xdr:rowOff>
    </xdr:from>
    <xdr:to>
      <xdr:col>24</xdr:col>
      <xdr:colOff>76200</xdr:colOff>
      <xdr:row>75</xdr:row>
      <xdr:rowOff>34925</xdr:rowOff>
    </xdr:to>
    <xdr:sp macro="" textlink="">
      <xdr:nvSpPr>
        <xdr:cNvPr id="390" name="楕円 389"/>
        <xdr:cNvSpPr/>
      </xdr:nvSpPr>
      <xdr:spPr>
        <a:xfrm>
          <a:off x="4775200"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121302</xdr:rowOff>
    </xdr:from>
    <xdr:ext cx="762000" cy="259045"/>
    <xdr:sp macro="" textlink="">
      <xdr:nvSpPr>
        <xdr:cNvPr id="391" name="公債費該当値テキスト"/>
        <xdr:cNvSpPr txBox="1"/>
      </xdr:nvSpPr>
      <xdr:spPr>
        <a:xfrm>
          <a:off x="4914900" y="1263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2" name="楕円 391"/>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3" name="テキスト ボックス 392"/>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45720</xdr:rowOff>
    </xdr:from>
    <xdr:to>
      <xdr:col>15</xdr:col>
      <xdr:colOff>149225</xdr:colOff>
      <xdr:row>74</xdr:row>
      <xdr:rowOff>147320</xdr:rowOff>
    </xdr:to>
    <xdr:sp macro="" textlink="">
      <xdr:nvSpPr>
        <xdr:cNvPr id="394" name="楕円 393"/>
        <xdr:cNvSpPr/>
      </xdr:nvSpPr>
      <xdr:spPr>
        <a:xfrm>
          <a:off x="3048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157497</xdr:rowOff>
    </xdr:from>
    <xdr:ext cx="762000" cy="259045"/>
    <xdr:sp macro="" textlink="">
      <xdr:nvSpPr>
        <xdr:cNvPr id="395" name="テキスト ボックス 394"/>
        <xdr:cNvSpPr txBox="1"/>
      </xdr:nvSpPr>
      <xdr:spPr>
        <a:xfrm>
          <a:off x="2717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26670</xdr:rowOff>
    </xdr:from>
    <xdr:to>
      <xdr:col>11</xdr:col>
      <xdr:colOff>60325</xdr:colOff>
      <xdr:row>74</xdr:row>
      <xdr:rowOff>128270</xdr:rowOff>
    </xdr:to>
    <xdr:sp macro="" textlink="">
      <xdr:nvSpPr>
        <xdr:cNvPr id="396" name="楕円 395"/>
        <xdr:cNvSpPr/>
      </xdr:nvSpPr>
      <xdr:spPr>
        <a:xfrm>
          <a:off x="2159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138447</xdr:rowOff>
    </xdr:from>
    <xdr:ext cx="762000" cy="259045"/>
    <xdr:sp macro="" textlink="">
      <xdr:nvSpPr>
        <xdr:cNvPr id="397" name="テキスト ボックス 396"/>
        <xdr:cNvSpPr txBox="1"/>
      </xdr:nvSpPr>
      <xdr:spPr>
        <a:xfrm>
          <a:off x="1828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9525</xdr:rowOff>
    </xdr:from>
    <xdr:to>
      <xdr:col>6</xdr:col>
      <xdr:colOff>171450</xdr:colOff>
      <xdr:row>74</xdr:row>
      <xdr:rowOff>111125</xdr:rowOff>
    </xdr:to>
    <xdr:sp macro="" textlink="">
      <xdr:nvSpPr>
        <xdr:cNvPr id="398" name="楕円 397"/>
        <xdr:cNvSpPr/>
      </xdr:nvSpPr>
      <xdr:spPr>
        <a:xfrm>
          <a:off x="1270000" y="1269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121302</xdr:rowOff>
    </xdr:from>
    <xdr:ext cx="762000" cy="259045"/>
    <xdr:sp macro="" textlink="">
      <xdr:nvSpPr>
        <xdr:cNvPr id="399" name="テキスト ボックス 398"/>
        <xdr:cNvSpPr txBox="1"/>
      </xdr:nvSpPr>
      <xdr:spPr>
        <a:xfrm>
          <a:off x="939800" y="1246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公債費以外における経常収支比率については、近年上昇傾向にあったものの、平成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年度においては、前年比より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ポイント低下している。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要因としては、成田富里いずみ清掃工場維持管理費負担金などの補助費等や下水道事業特別会計繰出金の減が挙げられる。</a:t>
          </a:r>
        </a:p>
        <a:p>
          <a:r>
            <a:rPr kumimoji="1" lang="ja-JP" altLang="en-US" sz="1300">
              <a:latin typeface="ＭＳ Ｐゴシック" panose="020B0600070205080204" pitchFamily="50" charset="-128"/>
              <a:ea typeface="ＭＳ Ｐゴシック" panose="020B0600070205080204" pitchFamily="50" charset="-128"/>
            </a:rPr>
            <a:t>　今後も、市民サービスを確保しつつ、業務の効率化や低コスト化などを推進し、健全な財政運営に努める。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20320</xdr:rowOff>
    </xdr:from>
    <xdr:to>
      <xdr:col>82</xdr:col>
      <xdr:colOff>107950</xdr:colOff>
      <xdr:row>79</xdr:row>
      <xdr:rowOff>123189</xdr:rowOff>
    </xdr:to>
    <xdr:cxnSp macro="">
      <xdr:nvCxnSpPr>
        <xdr:cNvPr id="432" name="直線コネクタ 431"/>
        <xdr:cNvCxnSpPr/>
      </xdr:nvCxnSpPr>
      <xdr:spPr>
        <a:xfrm flipV="1">
          <a:off x="15671800" y="135648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8907</xdr:rowOff>
    </xdr:from>
    <xdr:ext cx="762000" cy="259045"/>
    <xdr:sp macro="" textlink="">
      <xdr:nvSpPr>
        <xdr:cNvPr id="433" name="公債費以外平均値テキスト"/>
        <xdr:cNvSpPr txBox="1"/>
      </xdr:nvSpPr>
      <xdr:spPr>
        <a:xfrm>
          <a:off x="16598900" y="1321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79</xdr:row>
      <xdr:rowOff>123189</xdr:rowOff>
    </xdr:to>
    <xdr:cxnSp macro="">
      <xdr:nvCxnSpPr>
        <xdr:cNvPr id="435" name="直線コネクタ 434"/>
        <xdr:cNvCxnSpPr/>
      </xdr:nvCxnSpPr>
      <xdr:spPr>
        <a:xfrm>
          <a:off x="14782800" y="135763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66057</xdr:rowOff>
    </xdr:from>
    <xdr:ext cx="736600" cy="259045"/>
    <xdr:sp macro="" textlink="">
      <xdr:nvSpPr>
        <xdr:cNvPr id="437" name="テキスト ボックス 436"/>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27939</xdr:rowOff>
    </xdr:from>
    <xdr:to>
      <xdr:col>73</xdr:col>
      <xdr:colOff>180975</xdr:colOff>
      <xdr:row>79</xdr:row>
      <xdr:rowOff>31750</xdr:rowOff>
    </xdr:to>
    <xdr:cxnSp macro="">
      <xdr:nvCxnSpPr>
        <xdr:cNvPr id="438" name="直線コネクタ 437"/>
        <xdr:cNvCxnSpPr/>
      </xdr:nvCxnSpPr>
      <xdr:spPr>
        <a:xfrm>
          <a:off x="13893800" y="13572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16527</xdr:rowOff>
    </xdr:from>
    <xdr:ext cx="762000" cy="259045"/>
    <xdr:sp macro="" textlink="">
      <xdr:nvSpPr>
        <xdr:cNvPr id="440" name="テキスト ボックス 439"/>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130811</xdr:rowOff>
    </xdr:from>
    <xdr:to>
      <xdr:col>69</xdr:col>
      <xdr:colOff>92075</xdr:colOff>
      <xdr:row>79</xdr:row>
      <xdr:rowOff>27939</xdr:rowOff>
    </xdr:to>
    <xdr:cxnSp macro="">
      <xdr:nvCxnSpPr>
        <xdr:cNvPr id="441" name="直線コネクタ 440"/>
        <xdr:cNvCxnSpPr/>
      </xdr:nvCxnSpPr>
      <xdr:spPr>
        <a:xfrm>
          <a:off x="13004800" y="135039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44" name="フローチャート: 判断 443"/>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45" name="テキスト ボックス 444"/>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140970</xdr:rowOff>
    </xdr:from>
    <xdr:to>
      <xdr:col>82</xdr:col>
      <xdr:colOff>158750</xdr:colOff>
      <xdr:row>79</xdr:row>
      <xdr:rowOff>71120</xdr:rowOff>
    </xdr:to>
    <xdr:sp macro="" textlink="">
      <xdr:nvSpPr>
        <xdr:cNvPr id="451" name="楕円 450"/>
        <xdr:cNvSpPr/>
      </xdr:nvSpPr>
      <xdr:spPr>
        <a:xfrm>
          <a:off x="164592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113047</xdr:rowOff>
    </xdr:from>
    <xdr:ext cx="762000" cy="259045"/>
    <xdr:sp macro="" textlink="">
      <xdr:nvSpPr>
        <xdr:cNvPr id="452" name="公債費以外該当値テキスト"/>
        <xdr:cNvSpPr txBox="1"/>
      </xdr:nvSpPr>
      <xdr:spPr>
        <a:xfrm>
          <a:off x="165989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72389</xdr:rowOff>
    </xdr:from>
    <xdr:to>
      <xdr:col>78</xdr:col>
      <xdr:colOff>120650</xdr:colOff>
      <xdr:row>80</xdr:row>
      <xdr:rowOff>2539</xdr:rowOff>
    </xdr:to>
    <xdr:sp macro="" textlink="">
      <xdr:nvSpPr>
        <xdr:cNvPr id="453" name="楕円 452"/>
        <xdr:cNvSpPr/>
      </xdr:nvSpPr>
      <xdr:spPr>
        <a:xfrm>
          <a:off x="15621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158766</xdr:rowOff>
    </xdr:from>
    <xdr:ext cx="736600" cy="259045"/>
    <xdr:sp macro="" textlink="">
      <xdr:nvSpPr>
        <xdr:cNvPr id="454" name="テキスト ボックス 453"/>
        <xdr:cNvSpPr txBox="1"/>
      </xdr:nvSpPr>
      <xdr:spPr>
        <a:xfrm>
          <a:off x="15290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152400</xdr:rowOff>
    </xdr:from>
    <xdr:to>
      <xdr:col>74</xdr:col>
      <xdr:colOff>31750</xdr:colOff>
      <xdr:row>79</xdr:row>
      <xdr:rowOff>82550</xdr:rowOff>
    </xdr:to>
    <xdr:sp macro="" textlink="">
      <xdr:nvSpPr>
        <xdr:cNvPr id="455" name="楕円 454"/>
        <xdr:cNvSpPr/>
      </xdr:nvSpPr>
      <xdr:spPr>
        <a:xfrm>
          <a:off x="14732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56" name="テキスト ボックス 455"/>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57" name="楕円 456"/>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63516</xdr:rowOff>
    </xdr:from>
    <xdr:ext cx="762000" cy="259045"/>
    <xdr:sp macro="" textlink="">
      <xdr:nvSpPr>
        <xdr:cNvPr id="458" name="テキスト ボックス 457"/>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80011</xdr:rowOff>
    </xdr:from>
    <xdr:to>
      <xdr:col>65</xdr:col>
      <xdr:colOff>53975</xdr:colOff>
      <xdr:row>79</xdr:row>
      <xdr:rowOff>10161</xdr:rowOff>
    </xdr:to>
    <xdr:sp macro="" textlink="">
      <xdr:nvSpPr>
        <xdr:cNvPr id="459" name="楕円 458"/>
        <xdr:cNvSpPr/>
      </xdr:nvSpPr>
      <xdr:spPr>
        <a:xfrm>
          <a:off x="129540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166388</xdr:rowOff>
    </xdr:from>
    <xdr:ext cx="762000" cy="259045"/>
    <xdr:sp macro="" textlink="">
      <xdr:nvSpPr>
        <xdr:cNvPr id="460" name="テキスト ボックス 459"/>
        <xdr:cNvSpPr txBox="1"/>
      </xdr:nvSpPr>
      <xdr:spPr>
        <a:xfrm>
          <a:off x="12623800" y="13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71628</xdr:rowOff>
    </xdr:from>
    <xdr:to>
      <xdr:col>29</xdr:col>
      <xdr:colOff>127000</xdr:colOff>
      <xdr:row>19</xdr:row>
      <xdr:rowOff>99073</xdr:rowOff>
    </xdr:to>
    <xdr:cxnSp macro="">
      <xdr:nvCxnSpPr>
        <xdr:cNvPr id="50" name="直線コネクタ 49"/>
        <xdr:cNvCxnSpPr/>
      </xdr:nvCxnSpPr>
      <xdr:spPr bwMode="auto">
        <a:xfrm>
          <a:off x="5003800" y="3376803"/>
          <a:ext cx="647700" cy="27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71628</xdr:rowOff>
    </xdr:from>
    <xdr:to>
      <xdr:col>26</xdr:col>
      <xdr:colOff>50800</xdr:colOff>
      <xdr:row>19</xdr:row>
      <xdr:rowOff>92558</xdr:rowOff>
    </xdr:to>
    <xdr:cxnSp macro="">
      <xdr:nvCxnSpPr>
        <xdr:cNvPr id="53" name="直線コネクタ 52"/>
        <xdr:cNvCxnSpPr/>
      </xdr:nvCxnSpPr>
      <xdr:spPr bwMode="auto">
        <a:xfrm flipV="1">
          <a:off x="4305300" y="3376803"/>
          <a:ext cx="698500" cy="20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87109</xdr:rowOff>
    </xdr:from>
    <xdr:to>
      <xdr:col>22</xdr:col>
      <xdr:colOff>114300</xdr:colOff>
      <xdr:row>19</xdr:row>
      <xdr:rowOff>92558</xdr:rowOff>
    </xdr:to>
    <xdr:cxnSp macro="">
      <xdr:nvCxnSpPr>
        <xdr:cNvPr id="56" name="直線コネクタ 55"/>
        <xdr:cNvCxnSpPr/>
      </xdr:nvCxnSpPr>
      <xdr:spPr bwMode="auto">
        <a:xfrm>
          <a:off x="3606800" y="3392284"/>
          <a:ext cx="6985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87109</xdr:rowOff>
    </xdr:from>
    <xdr:to>
      <xdr:col>18</xdr:col>
      <xdr:colOff>177800</xdr:colOff>
      <xdr:row>19</xdr:row>
      <xdr:rowOff>104813</xdr:rowOff>
    </xdr:to>
    <xdr:cxnSp macro="">
      <xdr:nvCxnSpPr>
        <xdr:cNvPr id="59" name="直線コネクタ 58"/>
        <xdr:cNvCxnSpPr/>
      </xdr:nvCxnSpPr>
      <xdr:spPr bwMode="auto">
        <a:xfrm flipV="1">
          <a:off x="2908300" y="3392284"/>
          <a:ext cx="698500" cy="17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26226</xdr:rowOff>
    </xdr:from>
    <xdr:to>
      <xdr:col>15</xdr:col>
      <xdr:colOff>101600</xdr:colOff>
      <xdr:row>19</xdr:row>
      <xdr:rowOff>127826</xdr:rowOff>
    </xdr:to>
    <xdr:sp macro="" textlink="">
      <xdr:nvSpPr>
        <xdr:cNvPr id="62" name="フローチャート: 判断 61"/>
        <xdr:cNvSpPr/>
      </xdr:nvSpPr>
      <xdr:spPr bwMode="auto">
        <a:xfrm>
          <a:off x="2857500" y="3331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138003</xdr:rowOff>
    </xdr:from>
    <xdr:ext cx="762000" cy="259045"/>
    <xdr:sp macro="" textlink="">
      <xdr:nvSpPr>
        <xdr:cNvPr id="63" name="テキスト ボックス 62"/>
        <xdr:cNvSpPr txBox="1"/>
      </xdr:nvSpPr>
      <xdr:spPr>
        <a:xfrm>
          <a:off x="2527300" y="310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48273</xdr:rowOff>
    </xdr:from>
    <xdr:to>
      <xdr:col>29</xdr:col>
      <xdr:colOff>177800</xdr:colOff>
      <xdr:row>19</xdr:row>
      <xdr:rowOff>149873</xdr:rowOff>
    </xdr:to>
    <xdr:sp macro="" textlink="">
      <xdr:nvSpPr>
        <xdr:cNvPr id="69" name="楕円 68"/>
        <xdr:cNvSpPr/>
      </xdr:nvSpPr>
      <xdr:spPr bwMode="auto">
        <a:xfrm>
          <a:off x="5600700" y="335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20350</xdr:rowOff>
    </xdr:from>
    <xdr:ext cx="762000" cy="259045"/>
    <xdr:sp macro="" textlink="">
      <xdr:nvSpPr>
        <xdr:cNvPr id="70" name="人口1人当たり決算額の推移該当値テキスト130"/>
        <xdr:cNvSpPr txBox="1"/>
      </xdr:nvSpPr>
      <xdr:spPr>
        <a:xfrm>
          <a:off x="5740400" y="332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20828</xdr:rowOff>
    </xdr:from>
    <xdr:to>
      <xdr:col>26</xdr:col>
      <xdr:colOff>101600</xdr:colOff>
      <xdr:row>19</xdr:row>
      <xdr:rowOff>122428</xdr:rowOff>
    </xdr:to>
    <xdr:sp macro="" textlink="">
      <xdr:nvSpPr>
        <xdr:cNvPr id="71" name="楕円 70"/>
        <xdr:cNvSpPr/>
      </xdr:nvSpPr>
      <xdr:spPr bwMode="auto">
        <a:xfrm>
          <a:off x="4953000" y="3326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107205</xdr:rowOff>
    </xdr:from>
    <xdr:ext cx="736600" cy="259045"/>
    <xdr:sp macro="" textlink="">
      <xdr:nvSpPr>
        <xdr:cNvPr id="72" name="テキスト ボックス 71"/>
        <xdr:cNvSpPr txBox="1"/>
      </xdr:nvSpPr>
      <xdr:spPr>
        <a:xfrm>
          <a:off x="4622800" y="34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41758</xdr:rowOff>
    </xdr:from>
    <xdr:to>
      <xdr:col>22</xdr:col>
      <xdr:colOff>165100</xdr:colOff>
      <xdr:row>19</xdr:row>
      <xdr:rowOff>143358</xdr:rowOff>
    </xdr:to>
    <xdr:sp macro="" textlink="">
      <xdr:nvSpPr>
        <xdr:cNvPr id="73" name="楕円 72"/>
        <xdr:cNvSpPr/>
      </xdr:nvSpPr>
      <xdr:spPr bwMode="auto">
        <a:xfrm>
          <a:off x="4254500" y="3346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128135</xdr:rowOff>
    </xdr:from>
    <xdr:ext cx="762000" cy="259045"/>
    <xdr:sp macro="" textlink="">
      <xdr:nvSpPr>
        <xdr:cNvPr id="74" name="テキスト ボックス 73"/>
        <xdr:cNvSpPr txBox="1"/>
      </xdr:nvSpPr>
      <xdr:spPr>
        <a:xfrm>
          <a:off x="3924300" y="34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36309</xdr:rowOff>
    </xdr:from>
    <xdr:to>
      <xdr:col>19</xdr:col>
      <xdr:colOff>38100</xdr:colOff>
      <xdr:row>19</xdr:row>
      <xdr:rowOff>137909</xdr:rowOff>
    </xdr:to>
    <xdr:sp macro="" textlink="">
      <xdr:nvSpPr>
        <xdr:cNvPr id="75" name="楕円 74"/>
        <xdr:cNvSpPr/>
      </xdr:nvSpPr>
      <xdr:spPr bwMode="auto">
        <a:xfrm>
          <a:off x="3556000" y="3341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122686</xdr:rowOff>
    </xdr:from>
    <xdr:ext cx="762000" cy="259045"/>
    <xdr:sp macro="" textlink="">
      <xdr:nvSpPr>
        <xdr:cNvPr id="76" name="テキスト ボックス 75"/>
        <xdr:cNvSpPr txBox="1"/>
      </xdr:nvSpPr>
      <xdr:spPr>
        <a:xfrm>
          <a:off x="3225800" y="342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54013</xdr:rowOff>
    </xdr:from>
    <xdr:to>
      <xdr:col>15</xdr:col>
      <xdr:colOff>101600</xdr:colOff>
      <xdr:row>19</xdr:row>
      <xdr:rowOff>155613</xdr:rowOff>
    </xdr:to>
    <xdr:sp macro="" textlink="">
      <xdr:nvSpPr>
        <xdr:cNvPr id="77" name="楕円 76"/>
        <xdr:cNvSpPr/>
      </xdr:nvSpPr>
      <xdr:spPr bwMode="auto">
        <a:xfrm>
          <a:off x="2857500" y="335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140390</xdr:rowOff>
    </xdr:from>
    <xdr:ext cx="762000" cy="259045"/>
    <xdr:sp macro="" textlink="">
      <xdr:nvSpPr>
        <xdr:cNvPr id="78" name="テキスト ボックス 77"/>
        <xdr:cNvSpPr txBox="1"/>
      </xdr:nvSpPr>
      <xdr:spPr>
        <a:xfrm>
          <a:off x="2527300" y="344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40555</xdr:rowOff>
    </xdr:from>
    <xdr:to>
      <xdr:col>29</xdr:col>
      <xdr:colOff>127000</xdr:colOff>
      <xdr:row>38</xdr:row>
      <xdr:rowOff>41725</xdr:rowOff>
    </xdr:to>
    <xdr:cxnSp macro="">
      <xdr:nvCxnSpPr>
        <xdr:cNvPr id="112" name="直線コネクタ 111"/>
        <xdr:cNvCxnSpPr/>
      </xdr:nvCxnSpPr>
      <xdr:spPr bwMode="auto">
        <a:xfrm flipV="1">
          <a:off x="5003800" y="7508155"/>
          <a:ext cx="647700" cy="1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41725</xdr:rowOff>
    </xdr:from>
    <xdr:to>
      <xdr:col>26</xdr:col>
      <xdr:colOff>50800</xdr:colOff>
      <xdr:row>38</xdr:row>
      <xdr:rowOff>55406</xdr:rowOff>
    </xdr:to>
    <xdr:cxnSp macro="">
      <xdr:nvCxnSpPr>
        <xdr:cNvPr id="115" name="直線コネクタ 114"/>
        <xdr:cNvCxnSpPr/>
      </xdr:nvCxnSpPr>
      <xdr:spPr bwMode="auto">
        <a:xfrm flipV="1">
          <a:off x="4305300" y="7509325"/>
          <a:ext cx="698500" cy="13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55406</xdr:rowOff>
    </xdr:from>
    <xdr:to>
      <xdr:col>22</xdr:col>
      <xdr:colOff>114300</xdr:colOff>
      <xdr:row>38</xdr:row>
      <xdr:rowOff>58165</xdr:rowOff>
    </xdr:to>
    <xdr:cxnSp macro="">
      <xdr:nvCxnSpPr>
        <xdr:cNvPr id="118" name="直線コネクタ 117"/>
        <xdr:cNvCxnSpPr/>
      </xdr:nvCxnSpPr>
      <xdr:spPr bwMode="auto">
        <a:xfrm flipV="1">
          <a:off x="3606800" y="7523006"/>
          <a:ext cx="698500" cy="2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58165</xdr:rowOff>
    </xdr:from>
    <xdr:to>
      <xdr:col>18</xdr:col>
      <xdr:colOff>177800</xdr:colOff>
      <xdr:row>38</xdr:row>
      <xdr:rowOff>69850</xdr:rowOff>
    </xdr:to>
    <xdr:cxnSp macro="">
      <xdr:nvCxnSpPr>
        <xdr:cNvPr id="121" name="直線コネクタ 120"/>
        <xdr:cNvCxnSpPr/>
      </xdr:nvCxnSpPr>
      <xdr:spPr bwMode="auto">
        <a:xfrm flipV="1">
          <a:off x="2908300" y="7525765"/>
          <a:ext cx="698500" cy="11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320356</xdr:rowOff>
    </xdr:from>
    <xdr:to>
      <xdr:col>15</xdr:col>
      <xdr:colOff>101600</xdr:colOff>
      <xdr:row>38</xdr:row>
      <xdr:rowOff>79056</xdr:rowOff>
    </xdr:to>
    <xdr:sp macro="" textlink="">
      <xdr:nvSpPr>
        <xdr:cNvPr id="124" name="フローチャート: 判断 123"/>
        <xdr:cNvSpPr/>
      </xdr:nvSpPr>
      <xdr:spPr bwMode="auto">
        <a:xfrm>
          <a:off x="2857500" y="7445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89233</xdr:rowOff>
    </xdr:from>
    <xdr:ext cx="762000" cy="259045"/>
    <xdr:sp macro="" textlink="">
      <xdr:nvSpPr>
        <xdr:cNvPr id="125" name="テキスト ボックス 124"/>
        <xdr:cNvSpPr txBox="1"/>
      </xdr:nvSpPr>
      <xdr:spPr>
        <a:xfrm>
          <a:off x="2527300" y="72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332655</xdr:rowOff>
    </xdr:from>
    <xdr:to>
      <xdr:col>29</xdr:col>
      <xdr:colOff>177800</xdr:colOff>
      <xdr:row>38</xdr:row>
      <xdr:rowOff>91355</xdr:rowOff>
    </xdr:to>
    <xdr:sp macro="" textlink="">
      <xdr:nvSpPr>
        <xdr:cNvPr id="131" name="楕円 130"/>
        <xdr:cNvSpPr/>
      </xdr:nvSpPr>
      <xdr:spPr bwMode="auto">
        <a:xfrm>
          <a:off x="5600700" y="745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333825</xdr:rowOff>
    </xdr:from>
    <xdr:to>
      <xdr:col>26</xdr:col>
      <xdr:colOff>101600</xdr:colOff>
      <xdr:row>38</xdr:row>
      <xdr:rowOff>92525</xdr:rowOff>
    </xdr:to>
    <xdr:sp macro="" textlink="">
      <xdr:nvSpPr>
        <xdr:cNvPr id="133" name="楕円 132"/>
        <xdr:cNvSpPr/>
      </xdr:nvSpPr>
      <xdr:spPr bwMode="auto">
        <a:xfrm>
          <a:off x="4953000" y="745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77302</xdr:rowOff>
    </xdr:from>
    <xdr:ext cx="736600" cy="259045"/>
    <xdr:sp macro="" textlink="">
      <xdr:nvSpPr>
        <xdr:cNvPr id="134" name="テキスト ボックス 133"/>
        <xdr:cNvSpPr txBox="1"/>
      </xdr:nvSpPr>
      <xdr:spPr>
        <a:xfrm>
          <a:off x="4622800" y="754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4606</xdr:rowOff>
    </xdr:from>
    <xdr:to>
      <xdr:col>22</xdr:col>
      <xdr:colOff>165100</xdr:colOff>
      <xdr:row>38</xdr:row>
      <xdr:rowOff>106206</xdr:rowOff>
    </xdr:to>
    <xdr:sp macro="" textlink="">
      <xdr:nvSpPr>
        <xdr:cNvPr id="135" name="楕円 134"/>
        <xdr:cNvSpPr/>
      </xdr:nvSpPr>
      <xdr:spPr bwMode="auto">
        <a:xfrm>
          <a:off x="4254500" y="7472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90983</xdr:rowOff>
    </xdr:from>
    <xdr:ext cx="762000" cy="259045"/>
    <xdr:sp macro="" textlink="">
      <xdr:nvSpPr>
        <xdr:cNvPr id="136" name="テキスト ボックス 135"/>
        <xdr:cNvSpPr txBox="1"/>
      </xdr:nvSpPr>
      <xdr:spPr>
        <a:xfrm>
          <a:off x="3924300" y="755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7365</xdr:rowOff>
    </xdr:from>
    <xdr:to>
      <xdr:col>19</xdr:col>
      <xdr:colOff>38100</xdr:colOff>
      <xdr:row>38</xdr:row>
      <xdr:rowOff>108965</xdr:rowOff>
    </xdr:to>
    <xdr:sp macro="" textlink="">
      <xdr:nvSpPr>
        <xdr:cNvPr id="137" name="楕円 136"/>
        <xdr:cNvSpPr/>
      </xdr:nvSpPr>
      <xdr:spPr bwMode="auto">
        <a:xfrm>
          <a:off x="3556000" y="747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93742</xdr:rowOff>
    </xdr:from>
    <xdr:ext cx="762000" cy="259045"/>
    <xdr:sp macro="" textlink="">
      <xdr:nvSpPr>
        <xdr:cNvPr id="138" name="テキスト ボックス 137"/>
        <xdr:cNvSpPr txBox="1"/>
      </xdr:nvSpPr>
      <xdr:spPr>
        <a:xfrm>
          <a:off x="3225800" y="756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19050</xdr:rowOff>
    </xdr:from>
    <xdr:to>
      <xdr:col>15</xdr:col>
      <xdr:colOff>101600</xdr:colOff>
      <xdr:row>38</xdr:row>
      <xdr:rowOff>120650</xdr:rowOff>
    </xdr:to>
    <xdr:sp macro="" textlink="">
      <xdr:nvSpPr>
        <xdr:cNvPr id="139" name="楕円 138"/>
        <xdr:cNvSpPr/>
      </xdr:nvSpPr>
      <xdr:spPr bwMode="auto">
        <a:xfrm>
          <a:off x="2857500" y="7486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105427</xdr:rowOff>
    </xdr:from>
    <xdr:ext cx="762000" cy="259045"/>
    <xdr:sp macro="" textlink="">
      <xdr:nvSpPr>
        <xdr:cNvPr id="140" name="テキスト ボックス 139"/>
        <xdr:cNvSpPr txBox="1"/>
      </xdr:nvSpPr>
      <xdr:spPr>
        <a:xfrm>
          <a:off x="2527300" y="757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50,201
47,811
53.88
15,452,368
14,462,577
645,735
9,224,860
16,271,489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91846</xdr:rowOff>
    </xdr:from>
    <xdr:to>
      <xdr:col>24</xdr:col>
      <xdr:colOff>63500</xdr:colOff>
      <xdr:row>36</xdr:row>
      <xdr:rowOff>107340</xdr:rowOff>
    </xdr:to>
    <xdr:cxnSp macro="">
      <xdr:nvCxnSpPr>
        <xdr:cNvPr id="61" name="直線コネクタ 60"/>
        <xdr:cNvCxnSpPr/>
      </xdr:nvCxnSpPr>
      <xdr:spPr>
        <a:xfrm>
          <a:off x="3797300" y="6264046"/>
          <a:ext cx="8382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91846</xdr:rowOff>
    </xdr:from>
    <xdr:to>
      <xdr:col>19</xdr:col>
      <xdr:colOff>177800</xdr:colOff>
      <xdr:row>36</xdr:row>
      <xdr:rowOff>124320</xdr:rowOff>
    </xdr:to>
    <xdr:cxnSp macro="">
      <xdr:nvCxnSpPr>
        <xdr:cNvPr id="64" name="直線コネクタ 63"/>
        <xdr:cNvCxnSpPr/>
      </xdr:nvCxnSpPr>
      <xdr:spPr>
        <a:xfrm flipV="1">
          <a:off x="2908300" y="6264046"/>
          <a:ext cx="8890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124320</xdr:rowOff>
    </xdr:from>
    <xdr:to>
      <xdr:col>15</xdr:col>
      <xdr:colOff>50800</xdr:colOff>
      <xdr:row>36</xdr:row>
      <xdr:rowOff>138646</xdr:rowOff>
    </xdr:to>
    <xdr:cxnSp macro="">
      <xdr:nvCxnSpPr>
        <xdr:cNvPr id="67" name="直線コネクタ 66"/>
        <xdr:cNvCxnSpPr/>
      </xdr:nvCxnSpPr>
      <xdr:spPr>
        <a:xfrm flipV="1">
          <a:off x="2019300" y="6296520"/>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138646</xdr:rowOff>
    </xdr:from>
    <xdr:to>
      <xdr:col>10</xdr:col>
      <xdr:colOff>114300</xdr:colOff>
      <xdr:row>36</xdr:row>
      <xdr:rowOff>153327</xdr:rowOff>
    </xdr:to>
    <xdr:cxnSp macro="">
      <xdr:nvCxnSpPr>
        <xdr:cNvPr id="70" name="直線コネクタ 69"/>
        <xdr:cNvCxnSpPr/>
      </xdr:nvCxnSpPr>
      <xdr:spPr>
        <a:xfrm flipV="1">
          <a:off x="1130300" y="6310846"/>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62052</xdr:rowOff>
    </xdr:from>
    <xdr:to>
      <xdr:col>6</xdr:col>
      <xdr:colOff>38100</xdr:colOff>
      <xdr:row>36</xdr:row>
      <xdr:rowOff>163652</xdr:rowOff>
    </xdr:to>
    <xdr:sp macro="" textlink="">
      <xdr:nvSpPr>
        <xdr:cNvPr id="73" name="フローチャート: 判断 72"/>
        <xdr:cNvSpPr/>
      </xdr:nvSpPr>
      <xdr:spPr>
        <a:xfrm>
          <a:off x="1079500" y="62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8729</xdr:rowOff>
    </xdr:from>
    <xdr:ext cx="534377" cy="259045"/>
    <xdr:sp macro="" textlink="">
      <xdr:nvSpPr>
        <xdr:cNvPr id="74" name="テキスト ボックス 73"/>
        <xdr:cNvSpPr txBox="1"/>
      </xdr:nvSpPr>
      <xdr:spPr>
        <a:xfrm>
          <a:off x="863111" y="60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56540</xdr:rowOff>
    </xdr:from>
    <xdr:to>
      <xdr:col>24</xdr:col>
      <xdr:colOff>114300</xdr:colOff>
      <xdr:row>36</xdr:row>
      <xdr:rowOff>158140</xdr:rowOff>
    </xdr:to>
    <xdr:sp macro="" textlink="">
      <xdr:nvSpPr>
        <xdr:cNvPr id="80" name="楕円 79"/>
        <xdr:cNvSpPr/>
      </xdr:nvSpPr>
      <xdr:spPr>
        <a:xfrm>
          <a:off x="4584700" y="622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34967</xdr:rowOff>
    </xdr:from>
    <xdr:ext cx="534377" cy="259045"/>
    <xdr:sp macro="" textlink="">
      <xdr:nvSpPr>
        <xdr:cNvPr id="81" name="人件費該当値テキスト"/>
        <xdr:cNvSpPr txBox="1"/>
      </xdr:nvSpPr>
      <xdr:spPr>
        <a:xfrm>
          <a:off x="4686300" y="62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41046</xdr:rowOff>
    </xdr:from>
    <xdr:to>
      <xdr:col>20</xdr:col>
      <xdr:colOff>38100</xdr:colOff>
      <xdr:row>36</xdr:row>
      <xdr:rowOff>142646</xdr:rowOff>
    </xdr:to>
    <xdr:sp macro="" textlink="">
      <xdr:nvSpPr>
        <xdr:cNvPr id="82" name="楕円 81"/>
        <xdr:cNvSpPr/>
      </xdr:nvSpPr>
      <xdr:spPr>
        <a:xfrm>
          <a:off x="3746500" y="621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133773</xdr:rowOff>
    </xdr:from>
    <xdr:ext cx="534377" cy="259045"/>
    <xdr:sp macro="" textlink="">
      <xdr:nvSpPr>
        <xdr:cNvPr id="83" name="テキスト ボックス 82"/>
        <xdr:cNvSpPr txBox="1"/>
      </xdr:nvSpPr>
      <xdr:spPr>
        <a:xfrm>
          <a:off x="3530111" y="630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73520</xdr:rowOff>
    </xdr:from>
    <xdr:to>
      <xdr:col>15</xdr:col>
      <xdr:colOff>101600</xdr:colOff>
      <xdr:row>37</xdr:row>
      <xdr:rowOff>3670</xdr:rowOff>
    </xdr:to>
    <xdr:sp macro="" textlink="">
      <xdr:nvSpPr>
        <xdr:cNvPr id="84" name="楕円 83"/>
        <xdr:cNvSpPr/>
      </xdr:nvSpPr>
      <xdr:spPr>
        <a:xfrm>
          <a:off x="2857500" y="624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166247</xdr:rowOff>
    </xdr:from>
    <xdr:ext cx="534377" cy="259045"/>
    <xdr:sp macro="" textlink="">
      <xdr:nvSpPr>
        <xdr:cNvPr id="85" name="テキスト ボックス 84"/>
        <xdr:cNvSpPr txBox="1"/>
      </xdr:nvSpPr>
      <xdr:spPr>
        <a:xfrm>
          <a:off x="2641111" y="633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87846</xdr:rowOff>
    </xdr:from>
    <xdr:to>
      <xdr:col>10</xdr:col>
      <xdr:colOff>165100</xdr:colOff>
      <xdr:row>37</xdr:row>
      <xdr:rowOff>17996</xdr:rowOff>
    </xdr:to>
    <xdr:sp macro="" textlink="">
      <xdr:nvSpPr>
        <xdr:cNvPr id="86" name="楕円 85"/>
        <xdr:cNvSpPr/>
      </xdr:nvSpPr>
      <xdr:spPr>
        <a:xfrm>
          <a:off x="1968500" y="626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9123</xdr:rowOff>
    </xdr:from>
    <xdr:ext cx="534377" cy="259045"/>
    <xdr:sp macro="" textlink="">
      <xdr:nvSpPr>
        <xdr:cNvPr id="87" name="テキスト ボックス 86"/>
        <xdr:cNvSpPr txBox="1"/>
      </xdr:nvSpPr>
      <xdr:spPr>
        <a:xfrm>
          <a:off x="1752111" y="635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102527</xdr:rowOff>
    </xdr:from>
    <xdr:to>
      <xdr:col>6</xdr:col>
      <xdr:colOff>38100</xdr:colOff>
      <xdr:row>37</xdr:row>
      <xdr:rowOff>32677</xdr:rowOff>
    </xdr:to>
    <xdr:sp macro="" textlink="">
      <xdr:nvSpPr>
        <xdr:cNvPr id="88" name="楕円 87"/>
        <xdr:cNvSpPr/>
      </xdr:nvSpPr>
      <xdr:spPr>
        <a:xfrm>
          <a:off x="1079500" y="62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23804</xdr:rowOff>
    </xdr:from>
    <xdr:ext cx="534377" cy="259045"/>
    <xdr:sp macro="" textlink="">
      <xdr:nvSpPr>
        <xdr:cNvPr id="89" name="テキスト ボックス 88"/>
        <xdr:cNvSpPr txBox="1"/>
      </xdr:nvSpPr>
      <xdr:spPr>
        <a:xfrm>
          <a:off x="863111" y="636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124950</xdr:rowOff>
    </xdr:from>
    <xdr:to>
      <xdr:col>24</xdr:col>
      <xdr:colOff>63500</xdr:colOff>
      <xdr:row>58</xdr:row>
      <xdr:rowOff>132167</xdr:rowOff>
    </xdr:to>
    <xdr:cxnSp macro="">
      <xdr:nvCxnSpPr>
        <xdr:cNvPr id="121" name="直線コネクタ 120"/>
        <xdr:cNvCxnSpPr/>
      </xdr:nvCxnSpPr>
      <xdr:spPr>
        <a:xfrm>
          <a:off x="3797300" y="10069050"/>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29764</xdr:rowOff>
    </xdr:from>
    <xdr:ext cx="534377" cy="259045"/>
    <xdr:sp macro="" textlink="">
      <xdr:nvSpPr>
        <xdr:cNvPr id="122" name="物件費平均値テキスト"/>
        <xdr:cNvSpPr txBox="1"/>
      </xdr:nvSpPr>
      <xdr:spPr>
        <a:xfrm>
          <a:off x="4686300" y="9459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116426</xdr:rowOff>
    </xdr:from>
    <xdr:to>
      <xdr:col>19</xdr:col>
      <xdr:colOff>177800</xdr:colOff>
      <xdr:row>58</xdr:row>
      <xdr:rowOff>124950</xdr:rowOff>
    </xdr:to>
    <xdr:cxnSp macro="">
      <xdr:nvCxnSpPr>
        <xdr:cNvPr id="124" name="直線コネクタ 123"/>
        <xdr:cNvCxnSpPr/>
      </xdr:nvCxnSpPr>
      <xdr:spPr>
        <a:xfrm>
          <a:off x="2908300" y="10060526"/>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165977</xdr:rowOff>
    </xdr:from>
    <xdr:ext cx="534377" cy="259045"/>
    <xdr:sp macro="" textlink="">
      <xdr:nvSpPr>
        <xdr:cNvPr id="126" name="テキスト ボックス 125"/>
        <xdr:cNvSpPr txBox="1"/>
      </xdr:nvSpPr>
      <xdr:spPr>
        <a:xfrm>
          <a:off x="3530111" y="94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116426</xdr:rowOff>
    </xdr:from>
    <xdr:to>
      <xdr:col>15</xdr:col>
      <xdr:colOff>50800</xdr:colOff>
      <xdr:row>58</xdr:row>
      <xdr:rowOff>121782</xdr:rowOff>
    </xdr:to>
    <xdr:cxnSp macro="">
      <xdr:nvCxnSpPr>
        <xdr:cNvPr id="127" name="直線コネクタ 126"/>
        <xdr:cNvCxnSpPr/>
      </xdr:nvCxnSpPr>
      <xdr:spPr>
        <a:xfrm flipV="1">
          <a:off x="2019300" y="10060526"/>
          <a:ext cx="8890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12913</xdr:rowOff>
    </xdr:from>
    <xdr:ext cx="534377" cy="259045"/>
    <xdr:sp macro="" textlink="">
      <xdr:nvSpPr>
        <xdr:cNvPr id="129" name="テキスト ボックス 128"/>
        <xdr:cNvSpPr txBox="1"/>
      </xdr:nvSpPr>
      <xdr:spPr>
        <a:xfrm>
          <a:off x="2641111" y="944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121782</xdr:rowOff>
    </xdr:from>
    <xdr:to>
      <xdr:col>10</xdr:col>
      <xdr:colOff>114300</xdr:colOff>
      <xdr:row>58</xdr:row>
      <xdr:rowOff>150912</xdr:rowOff>
    </xdr:to>
    <xdr:cxnSp macro="">
      <xdr:nvCxnSpPr>
        <xdr:cNvPr id="130" name="直線コネクタ 129"/>
        <xdr:cNvCxnSpPr/>
      </xdr:nvCxnSpPr>
      <xdr:spPr>
        <a:xfrm flipV="1">
          <a:off x="1130300" y="10065882"/>
          <a:ext cx="8890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74221</xdr:rowOff>
    </xdr:from>
    <xdr:ext cx="534377" cy="259045"/>
    <xdr:sp macro="" textlink="">
      <xdr:nvSpPr>
        <xdr:cNvPr id="132" name="テキスト ボックス 131"/>
        <xdr:cNvSpPr txBox="1"/>
      </xdr:nvSpPr>
      <xdr:spPr>
        <a:xfrm>
          <a:off x="1752111" y="95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97467</xdr:rowOff>
    </xdr:from>
    <xdr:to>
      <xdr:col>6</xdr:col>
      <xdr:colOff>38100</xdr:colOff>
      <xdr:row>58</xdr:row>
      <xdr:rowOff>27617</xdr:rowOff>
    </xdr:to>
    <xdr:sp macro="" textlink="">
      <xdr:nvSpPr>
        <xdr:cNvPr id="133" name="フローチャート: 判断 132"/>
        <xdr:cNvSpPr/>
      </xdr:nvSpPr>
      <xdr:spPr>
        <a:xfrm>
          <a:off x="1079500" y="987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44144</xdr:rowOff>
    </xdr:from>
    <xdr:ext cx="534377" cy="259045"/>
    <xdr:sp macro="" textlink="">
      <xdr:nvSpPr>
        <xdr:cNvPr id="134" name="テキスト ボックス 133"/>
        <xdr:cNvSpPr txBox="1"/>
      </xdr:nvSpPr>
      <xdr:spPr>
        <a:xfrm>
          <a:off x="863111" y="964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81367</xdr:rowOff>
    </xdr:from>
    <xdr:to>
      <xdr:col>24</xdr:col>
      <xdr:colOff>114300</xdr:colOff>
      <xdr:row>59</xdr:row>
      <xdr:rowOff>11517</xdr:rowOff>
    </xdr:to>
    <xdr:sp macro="" textlink="">
      <xdr:nvSpPr>
        <xdr:cNvPr id="140" name="楕円 139"/>
        <xdr:cNvSpPr/>
      </xdr:nvSpPr>
      <xdr:spPr>
        <a:xfrm>
          <a:off x="4584700" y="100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167744</xdr:rowOff>
    </xdr:from>
    <xdr:ext cx="534377" cy="259045"/>
    <xdr:sp macro="" textlink="">
      <xdr:nvSpPr>
        <xdr:cNvPr id="141" name="物件費該当値テキスト"/>
        <xdr:cNvSpPr txBox="1"/>
      </xdr:nvSpPr>
      <xdr:spPr>
        <a:xfrm>
          <a:off x="4686300" y="994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74150</xdr:rowOff>
    </xdr:from>
    <xdr:to>
      <xdr:col>20</xdr:col>
      <xdr:colOff>38100</xdr:colOff>
      <xdr:row>59</xdr:row>
      <xdr:rowOff>4300</xdr:rowOff>
    </xdr:to>
    <xdr:sp macro="" textlink="">
      <xdr:nvSpPr>
        <xdr:cNvPr id="142" name="楕円 141"/>
        <xdr:cNvSpPr/>
      </xdr:nvSpPr>
      <xdr:spPr>
        <a:xfrm>
          <a:off x="3746500" y="100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166877</xdr:rowOff>
    </xdr:from>
    <xdr:ext cx="534377" cy="259045"/>
    <xdr:sp macro="" textlink="">
      <xdr:nvSpPr>
        <xdr:cNvPr id="143" name="テキスト ボックス 142"/>
        <xdr:cNvSpPr txBox="1"/>
      </xdr:nvSpPr>
      <xdr:spPr>
        <a:xfrm>
          <a:off x="3530111" y="101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65626</xdr:rowOff>
    </xdr:from>
    <xdr:to>
      <xdr:col>15</xdr:col>
      <xdr:colOff>101600</xdr:colOff>
      <xdr:row>58</xdr:row>
      <xdr:rowOff>167226</xdr:rowOff>
    </xdr:to>
    <xdr:sp macro="" textlink="">
      <xdr:nvSpPr>
        <xdr:cNvPr id="144" name="楕円 143"/>
        <xdr:cNvSpPr/>
      </xdr:nvSpPr>
      <xdr:spPr>
        <a:xfrm>
          <a:off x="2857500" y="1000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158353</xdr:rowOff>
    </xdr:from>
    <xdr:ext cx="534377" cy="259045"/>
    <xdr:sp macro="" textlink="">
      <xdr:nvSpPr>
        <xdr:cNvPr id="145" name="テキスト ボックス 144"/>
        <xdr:cNvSpPr txBox="1"/>
      </xdr:nvSpPr>
      <xdr:spPr>
        <a:xfrm>
          <a:off x="2641111" y="1010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70982</xdr:rowOff>
    </xdr:from>
    <xdr:to>
      <xdr:col>10</xdr:col>
      <xdr:colOff>165100</xdr:colOff>
      <xdr:row>59</xdr:row>
      <xdr:rowOff>1132</xdr:rowOff>
    </xdr:to>
    <xdr:sp macro="" textlink="">
      <xdr:nvSpPr>
        <xdr:cNvPr id="146" name="楕円 145"/>
        <xdr:cNvSpPr/>
      </xdr:nvSpPr>
      <xdr:spPr>
        <a:xfrm>
          <a:off x="1968500" y="100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163709</xdr:rowOff>
    </xdr:from>
    <xdr:ext cx="534377" cy="259045"/>
    <xdr:sp macro="" textlink="">
      <xdr:nvSpPr>
        <xdr:cNvPr id="147" name="テキスト ボックス 146"/>
        <xdr:cNvSpPr txBox="1"/>
      </xdr:nvSpPr>
      <xdr:spPr>
        <a:xfrm>
          <a:off x="1752111" y="101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100112</xdr:rowOff>
    </xdr:from>
    <xdr:to>
      <xdr:col>6</xdr:col>
      <xdr:colOff>38100</xdr:colOff>
      <xdr:row>59</xdr:row>
      <xdr:rowOff>30262</xdr:rowOff>
    </xdr:to>
    <xdr:sp macro="" textlink="">
      <xdr:nvSpPr>
        <xdr:cNvPr id="148" name="楕円 147"/>
        <xdr:cNvSpPr/>
      </xdr:nvSpPr>
      <xdr:spPr>
        <a:xfrm>
          <a:off x="1079500" y="100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21389</xdr:rowOff>
    </xdr:from>
    <xdr:ext cx="534377" cy="259045"/>
    <xdr:sp macro="" textlink="">
      <xdr:nvSpPr>
        <xdr:cNvPr id="149" name="テキスト ボックス 148"/>
        <xdr:cNvSpPr txBox="1"/>
      </xdr:nvSpPr>
      <xdr:spPr>
        <a:xfrm>
          <a:off x="863111"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118075</xdr:rowOff>
    </xdr:from>
    <xdr:to>
      <xdr:col>24</xdr:col>
      <xdr:colOff>63500</xdr:colOff>
      <xdr:row>78</xdr:row>
      <xdr:rowOff>121732</xdr:rowOff>
    </xdr:to>
    <xdr:cxnSp macro="">
      <xdr:nvCxnSpPr>
        <xdr:cNvPr id="176" name="直線コネクタ 175"/>
        <xdr:cNvCxnSpPr/>
      </xdr:nvCxnSpPr>
      <xdr:spPr>
        <a:xfrm>
          <a:off x="3797300" y="13491175"/>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118075</xdr:rowOff>
    </xdr:from>
    <xdr:to>
      <xdr:col>19</xdr:col>
      <xdr:colOff>177800</xdr:colOff>
      <xdr:row>78</xdr:row>
      <xdr:rowOff>119309</xdr:rowOff>
    </xdr:to>
    <xdr:cxnSp macro="">
      <xdr:nvCxnSpPr>
        <xdr:cNvPr id="179" name="直線コネクタ 178"/>
        <xdr:cNvCxnSpPr/>
      </xdr:nvCxnSpPr>
      <xdr:spPr>
        <a:xfrm flipV="1">
          <a:off x="2908300" y="13491175"/>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119309</xdr:rowOff>
    </xdr:from>
    <xdr:to>
      <xdr:col>15</xdr:col>
      <xdr:colOff>50800</xdr:colOff>
      <xdr:row>78</xdr:row>
      <xdr:rowOff>121069</xdr:rowOff>
    </xdr:to>
    <xdr:cxnSp macro="">
      <xdr:nvCxnSpPr>
        <xdr:cNvPr id="182" name="直線コネクタ 181"/>
        <xdr:cNvCxnSpPr/>
      </xdr:nvCxnSpPr>
      <xdr:spPr>
        <a:xfrm flipV="1">
          <a:off x="2019300" y="13492409"/>
          <a:ext cx="889000" cy="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120955</xdr:rowOff>
    </xdr:from>
    <xdr:to>
      <xdr:col>10</xdr:col>
      <xdr:colOff>114300</xdr:colOff>
      <xdr:row>78</xdr:row>
      <xdr:rowOff>121069</xdr:rowOff>
    </xdr:to>
    <xdr:cxnSp macro="">
      <xdr:nvCxnSpPr>
        <xdr:cNvPr id="185" name="直線コネクタ 184"/>
        <xdr:cNvCxnSpPr/>
      </xdr:nvCxnSpPr>
      <xdr:spPr>
        <a:xfrm>
          <a:off x="1130300" y="1349405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156155</xdr:rowOff>
    </xdr:from>
    <xdr:to>
      <xdr:col>6</xdr:col>
      <xdr:colOff>38100</xdr:colOff>
      <xdr:row>78</xdr:row>
      <xdr:rowOff>86305</xdr:rowOff>
    </xdr:to>
    <xdr:sp macro="" textlink="">
      <xdr:nvSpPr>
        <xdr:cNvPr id="188" name="フローチャート: 判断 187"/>
        <xdr:cNvSpPr/>
      </xdr:nvSpPr>
      <xdr:spPr>
        <a:xfrm>
          <a:off x="1079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102832</xdr:rowOff>
    </xdr:from>
    <xdr:ext cx="469744" cy="259045"/>
    <xdr:sp macro="" textlink="">
      <xdr:nvSpPr>
        <xdr:cNvPr id="189" name="テキスト ボックス 188"/>
        <xdr:cNvSpPr txBox="1"/>
      </xdr:nvSpPr>
      <xdr:spPr>
        <a:xfrm>
          <a:off x="895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70932</xdr:rowOff>
    </xdr:from>
    <xdr:to>
      <xdr:col>24</xdr:col>
      <xdr:colOff>114300</xdr:colOff>
      <xdr:row>79</xdr:row>
      <xdr:rowOff>1082</xdr:rowOff>
    </xdr:to>
    <xdr:sp macro="" textlink="">
      <xdr:nvSpPr>
        <xdr:cNvPr id="195" name="楕円 194"/>
        <xdr:cNvSpPr/>
      </xdr:nvSpPr>
      <xdr:spPr>
        <a:xfrm>
          <a:off x="4584700" y="1344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157309</xdr:rowOff>
    </xdr:from>
    <xdr:ext cx="378565" cy="259045"/>
    <xdr:sp macro="" textlink="">
      <xdr:nvSpPr>
        <xdr:cNvPr id="196" name="維持補修費該当値テキスト"/>
        <xdr:cNvSpPr txBox="1"/>
      </xdr:nvSpPr>
      <xdr:spPr>
        <a:xfrm>
          <a:off x="4686300" y="13358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67275</xdr:rowOff>
    </xdr:from>
    <xdr:to>
      <xdr:col>20</xdr:col>
      <xdr:colOff>38100</xdr:colOff>
      <xdr:row>78</xdr:row>
      <xdr:rowOff>168875</xdr:rowOff>
    </xdr:to>
    <xdr:sp macro="" textlink="">
      <xdr:nvSpPr>
        <xdr:cNvPr id="197" name="楕円 196"/>
        <xdr:cNvSpPr/>
      </xdr:nvSpPr>
      <xdr:spPr>
        <a:xfrm>
          <a:off x="3746500" y="134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160002</xdr:rowOff>
    </xdr:from>
    <xdr:ext cx="378565" cy="259045"/>
    <xdr:sp macro="" textlink="">
      <xdr:nvSpPr>
        <xdr:cNvPr id="198" name="テキスト ボックス 197"/>
        <xdr:cNvSpPr txBox="1"/>
      </xdr:nvSpPr>
      <xdr:spPr>
        <a:xfrm>
          <a:off x="3608017" y="1353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68509</xdr:rowOff>
    </xdr:from>
    <xdr:to>
      <xdr:col>15</xdr:col>
      <xdr:colOff>101600</xdr:colOff>
      <xdr:row>78</xdr:row>
      <xdr:rowOff>170109</xdr:rowOff>
    </xdr:to>
    <xdr:sp macro="" textlink="">
      <xdr:nvSpPr>
        <xdr:cNvPr id="199" name="楕円 198"/>
        <xdr:cNvSpPr/>
      </xdr:nvSpPr>
      <xdr:spPr>
        <a:xfrm>
          <a:off x="2857500" y="134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161236</xdr:rowOff>
    </xdr:from>
    <xdr:ext cx="378565" cy="259045"/>
    <xdr:sp macro="" textlink="">
      <xdr:nvSpPr>
        <xdr:cNvPr id="200" name="テキスト ボックス 199"/>
        <xdr:cNvSpPr txBox="1"/>
      </xdr:nvSpPr>
      <xdr:spPr>
        <a:xfrm>
          <a:off x="2719017" y="13534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70269</xdr:rowOff>
    </xdr:from>
    <xdr:to>
      <xdr:col>10</xdr:col>
      <xdr:colOff>165100</xdr:colOff>
      <xdr:row>79</xdr:row>
      <xdr:rowOff>419</xdr:rowOff>
    </xdr:to>
    <xdr:sp macro="" textlink="">
      <xdr:nvSpPr>
        <xdr:cNvPr id="201" name="楕円 200"/>
        <xdr:cNvSpPr/>
      </xdr:nvSpPr>
      <xdr:spPr>
        <a:xfrm>
          <a:off x="1968500" y="134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162996</xdr:rowOff>
    </xdr:from>
    <xdr:ext cx="378565" cy="259045"/>
    <xdr:sp macro="" textlink="">
      <xdr:nvSpPr>
        <xdr:cNvPr id="202" name="テキスト ボックス 201"/>
        <xdr:cNvSpPr txBox="1"/>
      </xdr:nvSpPr>
      <xdr:spPr>
        <a:xfrm>
          <a:off x="1830017" y="13536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70155</xdr:rowOff>
    </xdr:from>
    <xdr:to>
      <xdr:col>6</xdr:col>
      <xdr:colOff>38100</xdr:colOff>
      <xdr:row>79</xdr:row>
      <xdr:rowOff>305</xdr:rowOff>
    </xdr:to>
    <xdr:sp macro="" textlink="">
      <xdr:nvSpPr>
        <xdr:cNvPr id="203" name="楕円 202"/>
        <xdr:cNvSpPr/>
      </xdr:nvSpPr>
      <xdr:spPr>
        <a:xfrm>
          <a:off x="1079500" y="134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162882</xdr:rowOff>
    </xdr:from>
    <xdr:ext cx="378565" cy="259045"/>
    <xdr:sp macro="" textlink="">
      <xdr:nvSpPr>
        <xdr:cNvPr id="204" name="テキスト ボックス 203"/>
        <xdr:cNvSpPr txBox="1"/>
      </xdr:nvSpPr>
      <xdr:spPr>
        <a:xfrm>
          <a:off x="941017" y="13535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42748</xdr:rowOff>
    </xdr:from>
    <xdr:to>
      <xdr:col>24</xdr:col>
      <xdr:colOff>63500</xdr:colOff>
      <xdr:row>98</xdr:row>
      <xdr:rowOff>70180</xdr:rowOff>
    </xdr:to>
    <xdr:cxnSp macro="">
      <xdr:nvCxnSpPr>
        <xdr:cNvPr id="234" name="直線コネクタ 233"/>
        <xdr:cNvCxnSpPr/>
      </xdr:nvCxnSpPr>
      <xdr:spPr>
        <a:xfrm flipV="1">
          <a:off x="3797300" y="168448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63843</xdr:rowOff>
    </xdr:from>
    <xdr:to>
      <xdr:col>19</xdr:col>
      <xdr:colOff>177800</xdr:colOff>
      <xdr:row>98</xdr:row>
      <xdr:rowOff>70180</xdr:rowOff>
    </xdr:to>
    <xdr:cxnSp macro="">
      <xdr:nvCxnSpPr>
        <xdr:cNvPr id="237" name="直線コネクタ 236"/>
        <xdr:cNvCxnSpPr/>
      </xdr:nvCxnSpPr>
      <xdr:spPr>
        <a:xfrm>
          <a:off x="2908300" y="16865943"/>
          <a:ext cx="889000" cy="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63843</xdr:rowOff>
    </xdr:from>
    <xdr:to>
      <xdr:col>15</xdr:col>
      <xdr:colOff>50800</xdr:colOff>
      <xdr:row>98</xdr:row>
      <xdr:rowOff>83502</xdr:rowOff>
    </xdr:to>
    <xdr:cxnSp macro="">
      <xdr:nvCxnSpPr>
        <xdr:cNvPr id="240" name="直線コネクタ 239"/>
        <xdr:cNvCxnSpPr/>
      </xdr:nvCxnSpPr>
      <xdr:spPr>
        <a:xfrm flipV="1">
          <a:off x="2019300" y="16865943"/>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83502</xdr:rowOff>
    </xdr:from>
    <xdr:to>
      <xdr:col>10</xdr:col>
      <xdr:colOff>114300</xdr:colOff>
      <xdr:row>98</xdr:row>
      <xdr:rowOff>136779</xdr:rowOff>
    </xdr:to>
    <xdr:cxnSp macro="">
      <xdr:nvCxnSpPr>
        <xdr:cNvPr id="243" name="直線コネクタ 242"/>
        <xdr:cNvCxnSpPr/>
      </xdr:nvCxnSpPr>
      <xdr:spPr>
        <a:xfrm flipV="1">
          <a:off x="1130300" y="16885602"/>
          <a:ext cx="889000" cy="5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58565</xdr:rowOff>
    </xdr:from>
    <xdr:ext cx="534377" cy="259045"/>
    <xdr:sp macro="" textlink="">
      <xdr:nvSpPr>
        <xdr:cNvPr id="245" name="テキスト ボックス 244"/>
        <xdr:cNvSpPr txBox="1"/>
      </xdr:nvSpPr>
      <xdr:spPr>
        <a:xfrm>
          <a:off x="1752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46" name="フローチャート: 判断 245"/>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47" name="テキスト ボックス 246"/>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163398</xdr:rowOff>
    </xdr:from>
    <xdr:to>
      <xdr:col>24</xdr:col>
      <xdr:colOff>114300</xdr:colOff>
      <xdr:row>98</xdr:row>
      <xdr:rowOff>93548</xdr:rowOff>
    </xdr:to>
    <xdr:sp macro="" textlink="">
      <xdr:nvSpPr>
        <xdr:cNvPr id="253" name="楕円 252"/>
        <xdr:cNvSpPr/>
      </xdr:nvSpPr>
      <xdr:spPr>
        <a:xfrm>
          <a:off x="4584700" y="1679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141825</xdr:rowOff>
    </xdr:from>
    <xdr:ext cx="534377" cy="259045"/>
    <xdr:sp macro="" textlink="">
      <xdr:nvSpPr>
        <xdr:cNvPr id="254" name="扶助費該当値テキスト"/>
        <xdr:cNvSpPr txBox="1"/>
      </xdr:nvSpPr>
      <xdr:spPr>
        <a:xfrm>
          <a:off x="4686300" y="167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19380</xdr:rowOff>
    </xdr:from>
    <xdr:to>
      <xdr:col>20</xdr:col>
      <xdr:colOff>38100</xdr:colOff>
      <xdr:row>98</xdr:row>
      <xdr:rowOff>120980</xdr:rowOff>
    </xdr:to>
    <xdr:sp macro="" textlink="">
      <xdr:nvSpPr>
        <xdr:cNvPr id="255" name="楕円 254"/>
        <xdr:cNvSpPr/>
      </xdr:nvSpPr>
      <xdr:spPr>
        <a:xfrm>
          <a:off x="3746500" y="16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112107</xdr:rowOff>
    </xdr:from>
    <xdr:ext cx="534377" cy="259045"/>
    <xdr:sp macro="" textlink="">
      <xdr:nvSpPr>
        <xdr:cNvPr id="256" name="テキスト ボックス 255"/>
        <xdr:cNvSpPr txBox="1"/>
      </xdr:nvSpPr>
      <xdr:spPr>
        <a:xfrm>
          <a:off x="3530111" y="1691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13043</xdr:rowOff>
    </xdr:from>
    <xdr:to>
      <xdr:col>15</xdr:col>
      <xdr:colOff>101600</xdr:colOff>
      <xdr:row>98</xdr:row>
      <xdr:rowOff>114643</xdr:rowOff>
    </xdr:to>
    <xdr:sp macro="" textlink="">
      <xdr:nvSpPr>
        <xdr:cNvPr id="257" name="楕円 256"/>
        <xdr:cNvSpPr/>
      </xdr:nvSpPr>
      <xdr:spPr>
        <a:xfrm>
          <a:off x="2857500" y="1681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105770</xdr:rowOff>
    </xdr:from>
    <xdr:ext cx="534377" cy="259045"/>
    <xdr:sp macro="" textlink="">
      <xdr:nvSpPr>
        <xdr:cNvPr id="258" name="テキスト ボックス 257"/>
        <xdr:cNvSpPr txBox="1"/>
      </xdr:nvSpPr>
      <xdr:spPr>
        <a:xfrm>
          <a:off x="2641111" y="1690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32702</xdr:rowOff>
    </xdr:from>
    <xdr:to>
      <xdr:col>10</xdr:col>
      <xdr:colOff>165100</xdr:colOff>
      <xdr:row>98</xdr:row>
      <xdr:rowOff>134302</xdr:rowOff>
    </xdr:to>
    <xdr:sp macro="" textlink="">
      <xdr:nvSpPr>
        <xdr:cNvPr id="259" name="楕円 258"/>
        <xdr:cNvSpPr/>
      </xdr:nvSpPr>
      <xdr:spPr>
        <a:xfrm>
          <a:off x="1968500" y="16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125429</xdr:rowOff>
    </xdr:from>
    <xdr:ext cx="534377" cy="259045"/>
    <xdr:sp macro="" textlink="">
      <xdr:nvSpPr>
        <xdr:cNvPr id="260" name="テキスト ボックス 259"/>
        <xdr:cNvSpPr txBox="1"/>
      </xdr:nvSpPr>
      <xdr:spPr>
        <a:xfrm>
          <a:off x="1752111" y="1692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85979</xdr:rowOff>
    </xdr:from>
    <xdr:to>
      <xdr:col>6</xdr:col>
      <xdr:colOff>38100</xdr:colOff>
      <xdr:row>99</xdr:row>
      <xdr:rowOff>16129</xdr:rowOff>
    </xdr:to>
    <xdr:sp macro="" textlink="">
      <xdr:nvSpPr>
        <xdr:cNvPr id="261" name="楕円 260"/>
        <xdr:cNvSpPr/>
      </xdr:nvSpPr>
      <xdr:spPr>
        <a:xfrm>
          <a:off x="1079500" y="1688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7256</xdr:rowOff>
    </xdr:from>
    <xdr:ext cx="534377" cy="259045"/>
    <xdr:sp macro="" textlink="">
      <xdr:nvSpPr>
        <xdr:cNvPr id="262" name="テキスト ボックス 261"/>
        <xdr:cNvSpPr txBox="1"/>
      </xdr:nvSpPr>
      <xdr:spPr>
        <a:xfrm>
          <a:off x="863111" y="1698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63271</xdr:rowOff>
    </xdr:from>
    <xdr:to>
      <xdr:col>55</xdr:col>
      <xdr:colOff>0</xdr:colOff>
      <xdr:row>38</xdr:row>
      <xdr:rowOff>109951</xdr:rowOff>
    </xdr:to>
    <xdr:cxnSp macro="">
      <xdr:nvCxnSpPr>
        <xdr:cNvPr id="291" name="直線コネクタ 290"/>
        <xdr:cNvCxnSpPr/>
      </xdr:nvCxnSpPr>
      <xdr:spPr>
        <a:xfrm>
          <a:off x="9639300" y="6578371"/>
          <a:ext cx="838200" cy="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63271</xdr:rowOff>
    </xdr:from>
    <xdr:to>
      <xdr:col>50</xdr:col>
      <xdr:colOff>114300</xdr:colOff>
      <xdr:row>38</xdr:row>
      <xdr:rowOff>77033</xdr:rowOff>
    </xdr:to>
    <xdr:cxnSp macro="">
      <xdr:nvCxnSpPr>
        <xdr:cNvPr id="294" name="直線コネクタ 293"/>
        <xdr:cNvCxnSpPr/>
      </xdr:nvCxnSpPr>
      <xdr:spPr>
        <a:xfrm flipV="1">
          <a:off x="8750300" y="6578371"/>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77033</xdr:rowOff>
    </xdr:from>
    <xdr:to>
      <xdr:col>45</xdr:col>
      <xdr:colOff>177800</xdr:colOff>
      <xdr:row>38</xdr:row>
      <xdr:rowOff>78625</xdr:rowOff>
    </xdr:to>
    <xdr:cxnSp macro="">
      <xdr:nvCxnSpPr>
        <xdr:cNvPr id="297" name="直線コネクタ 296"/>
        <xdr:cNvCxnSpPr/>
      </xdr:nvCxnSpPr>
      <xdr:spPr>
        <a:xfrm flipV="1">
          <a:off x="7861300" y="6592133"/>
          <a:ext cx="889000" cy="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78625</xdr:rowOff>
    </xdr:from>
    <xdr:to>
      <xdr:col>41</xdr:col>
      <xdr:colOff>50800</xdr:colOff>
      <xdr:row>38</xdr:row>
      <xdr:rowOff>92075</xdr:rowOff>
    </xdr:to>
    <xdr:cxnSp macro="">
      <xdr:nvCxnSpPr>
        <xdr:cNvPr id="300" name="直線コネクタ 299"/>
        <xdr:cNvCxnSpPr/>
      </xdr:nvCxnSpPr>
      <xdr:spPr>
        <a:xfrm flipV="1">
          <a:off x="6972300" y="6593725"/>
          <a:ext cx="8890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35842</xdr:rowOff>
    </xdr:from>
    <xdr:to>
      <xdr:col>36</xdr:col>
      <xdr:colOff>165100</xdr:colOff>
      <xdr:row>37</xdr:row>
      <xdr:rowOff>137442</xdr:rowOff>
    </xdr:to>
    <xdr:sp macro="" textlink="">
      <xdr:nvSpPr>
        <xdr:cNvPr id="303" name="フローチャート: 判断 302"/>
        <xdr:cNvSpPr/>
      </xdr:nvSpPr>
      <xdr:spPr>
        <a:xfrm>
          <a:off x="6921500" y="6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153969</xdr:rowOff>
    </xdr:from>
    <xdr:ext cx="534377" cy="259045"/>
    <xdr:sp macro="" textlink="">
      <xdr:nvSpPr>
        <xdr:cNvPr id="304" name="テキスト ボックス 303"/>
        <xdr:cNvSpPr txBox="1"/>
      </xdr:nvSpPr>
      <xdr:spPr>
        <a:xfrm>
          <a:off x="6705111" y="615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59151</xdr:rowOff>
    </xdr:from>
    <xdr:to>
      <xdr:col>55</xdr:col>
      <xdr:colOff>50800</xdr:colOff>
      <xdr:row>38</xdr:row>
      <xdr:rowOff>160751</xdr:rowOff>
    </xdr:to>
    <xdr:sp macro="" textlink="">
      <xdr:nvSpPr>
        <xdr:cNvPr id="310" name="楕円 309"/>
        <xdr:cNvSpPr/>
      </xdr:nvSpPr>
      <xdr:spPr>
        <a:xfrm>
          <a:off x="10426700" y="65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145528</xdr:rowOff>
    </xdr:from>
    <xdr:ext cx="534377" cy="259045"/>
    <xdr:sp macro="" textlink="">
      <xdr:nvSpPr>
        <xdr:cNvPr id="311" name="補助費等該当値テキスト"/>
        <xdr:cNvSpPr txBox="1"/>
      </xdr:nvSpPr>
      <xdr:spPr>
        <a:xfrm>
          <a:off x="10528300" y="64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12471</xdr:rowOff>
    </xdr:from>
    <xdr:to>
      <xdr:col>50</xdr:col>
      <xdr:colOff>165100</xdr:colOff>
      <xdr:row>38</xdr:row>
      <xdr:rowOff>114071</xdr:rowOff>
    </xdr:to>
    <xdr:sp macro="" textlink="">
      <xdr:nvSpPr>
        <xdr:cNvPr id="312" name="楕円 311"/>
        <xdr:cNvSpPr/>
      </xdr:nvSpPr>
      <xdr:spPr>
        <a:xfrm>
          <a:off x="9588500" y="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105198</xdr:rowOff>
    </xdr:from>
    <xdr:ext cx="534377" cy="259045"/>
    <xdr:sp macro="" textlink="">
      <xdr:nvSpPr>
        <xdr:cNvPr id="313" name="テキスト ボックス 312"/>
        <xdr:cNvSpPr txBox="1"/>
      </xdr:nvSpPr>
      <xdr:spPr>
        <a:xfrm>
          <a:off x="9372111" y="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26233</xdr:rowOff>
    </xdr:from>
    <xdr:to>
      <xdr:col>46</xdr:col>
      <xdr:colOff>38100</xdr:colOff>
      <xdr:row>38</xdr:row>
      <xdr:rowOff>127833</xdr:rowOff>
    </xdr:to>
    <xdr:sp macro="" textlink="">
      <xdr:nvSpPr>
        <xdr:cNvPr id="314" name="楕円 313"/>
        <xdr:cNvSpPr/>
      </xdr:nvSpPr>
      <xdr:spPr>
        <a:xfrm>
          <a:off x="8699500" y="65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118960</xdr:rowOff>
    </xdr:from>
    <xdr:ext cx="534377" cy="259045"/>
    <xdr:sp macro="" textlink="">
      <xdr:nvSpPr>
        <xdr:cNvPr id="315" name="テキスト ボックス 314"/>
        <xdr:cNvSpPr txBox="1"/>
      </xdr:nvSpPr>
      <xdr:spPr>
        <a:xfrm>
          <a:off x="8483111" y="66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27825</xdr:rowOff>
    </xdr:from>
    <xdr:to>
      <xdr:col>41</xdr:col>
      <xdr:colOff>101600</xdr:colOff>
      <xdr:row>38</xdr:row>
      <xdr:rowOff>129425</xdr:rowOff>
    </xdr:to>
    <xdr:sp macro="" textlink="">
      <xdr:nvSpPr>
        <xdr:cNvPr id="316" name="楕円 315"/>
        <xdr:cNvSpPr/>
      </xdr:nvSpPr>
      <xdr:spPr>
        <a:xfrm>
          <a:off x="7810500" y="654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120552</xdr:rowOff>
    </xdr:from>
    <xdr:ext cx="534377" cy="259045"/>
    <xdr:sp macro="" textlink="">
      <xdr:nvSpPr>
        <xdr:cNvPr id="317" name="テキスト ボックス 316"/>
        <xdr:cNvSpPr txBox="1"/>
      </xdr:nvSpPr>
      <xdr:spPr>
        <a:xfrm>
          <a:off x="7594111" y="66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41275</xdr:rowOff>
    </xdr:from>
    <xdr:to>
      <xdr:col>36</xdr:col>
      <xdr:colOff>165100</xdr:colOff>
      <xdr:row>38</xdr:row>
      <xdr:rowOff>142875</xdr:rowOff>
    </xdr:to>
    <xdr:sp macro="" textlink="">
      <xdr:nvSpPr>
        <xdr:cNvPr id="318" name="楕円 317"/>
        <xdr:cNvSpPr/>
      </xdr:nvSpPr>
      <xdr:spPr>
        <a:xfrm>
          <a:off x="6921500" y="655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134002</xdr:rowOff>
    </xdr:from>
    <xdr:ext cx="534377" cy="259045"/>
    <xdr:sp macro="" textlink="">
      <xdr:nvSpPr>
        <xdr:cNvPr id="319" name="テキスト ボックス 318"/>
        <xdr:cNvSpPr txBox="1"/>
      </xdr:nvSpPr>
      <xdr:spPr>
        <a:xfrm>
          <a:off x="6705111" y="664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46207</xdr:rowOff>
    </xdr:from>
    <xdr:to>
      <xdr:col>55</xdr:col>
      <xdr:colOff>0</xdr:colOff>
      <xdr:row>58</xdr:row>
      <xdr:rowOff>72130</xdr:rowOff>
    </xdr:to>
    <xdr:cxnSp macro="">
      <xdr:nvCxnSpPr>
        <xdr:cNvPr id="346" name="直線コネクタ 345"/>
        <xdr:cNvCxnSpPr/>
      </xdr:nvCxnSpPr>
      <xdr:spPr>
        <a:xfrm>
          <a:off x="9639300" y="9990307"/>
          <a:ext cx="8382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65266</xdr:rowOff>
    </xdr:from>
    <xdr:ext cx="534377" cy="259045"/>
    <xdr:sp macro="" textlink="">
      <xdr:nvSpPr>
        <xdr:cNvPr id="347" name="普通建設事業費平均値テキスト"/>
        <xdr:cNvSpPr txBox="1"/>
      </xdr:nvSpPr>
      <xdr:spPr>
        <a:xfrm>
          <a:off x="10528300" y="94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135064</xdr:rowOff>
    </xdr:from>
    <xdr:to>
      <xdr:col>50</xdr:col>
      <xdr:colOff>114300</xdr:colOff>
      <xdr:row>58</xdr:row>
      <xdr:rowOff>46207</xdr:rowOff>
    </xdr:to>
    <xdr:cxnSp macro="">
      <xdr:nvCxnSpPr>
        <xdr:cNvPr id="349" name="直線コネクタ 348"/>
        <xdr:cNvCxnSpPr/>
      </xdr:nvCxnSpPr>
      <xdr:spPr>
        <a:xfrm>
          <a:off x="8750300" y="9907714"/>
          <a:ext cx="889000" cy="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65931</xdr:rowOff>
    </xdr:from>
    <xdr:to>
      <xdr:col>45</xdr:col>
      <xdr:colOff>177800</xdr:colOff>
      <xdr:row>57</xdr:row>
      <xdr:rowOff>135064</xdr:rowOff>
    </xdr:to>
    <xdr:cxnSp macro="">
      <xdr:nvCxnSpPr>
        <xdr:cNvPr id="352" name="直線コネクタ 351"/>
        <xdr:cNvCxnSpPr/>
      </xdr:nvCxnSpPr>
      <xdr:spPr>
        <a:xfrm>
          <a:off x="7861300" y="9838581"/>
          <a:ext cx="889000" cy="6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169171</xdr:rowOff>
    </xdr:from>
    <xdr:ext cx="534377" cy="259045"/>
    <xdr:sp macro="" textlink="">
      <xdr:nvSpPr>
        <xdr:cNvPr id="354" name="テキスト ボックス 353"/>
        <xdr:cNvSpPr txBox="1"/>
      </xdr:nvSpPr>
      <xdr:spPr>
        <a:xfrm>
          <a:off x="8483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40456</xdr:rowOff>
    </xdr:from>
    <xdr:to>
      <xdr:col>41</xdr:col>
      <xdr:colOff>50800</xdr:colOff>
      <xdr:row>57</xdr:row>
      <xdr:rowOff>65931</xdr:rowOff>
    </xdr:to>
    <xdr:cxnSp macro="">
      <xdr:nvCxnSpPr>
        <xdr:cNvPr id="355" name="直線コネクタ 354"/>
        <xdr:cNvCxnSpPr/>
      </xdr:nvCxnSpPr>
      <xdr:spPr>
        <a:xfrm>
          <a:off x="6972300" y="9813106"/>
          <a:ext cx="889000" cy="2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8" name="フローチャート: 判断 357"/>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9" name="テキスト ボックス 358"/>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21330</xdr:rowOff>
    </xdr:from>
    <xdr:to>
      <xdr:col>55</xdr:col>
      <xdr:colOff>50800</xdr:colOff>
      <xdr:row>58</xdr:row>
      <xdr:rowOff>122930</xdr:rowOff>
    </xdr:to>
    <xdr:sp macro="" textlink="">
      <xdr:nvSpPr>
        <xdr:cNvPr id="365" name="楕円 364"/>
        <xdr:cNvSpPr/>
      </xdr:nvSpPr>
      <xdr:spPr>
        <a:xfrm>
          <a:off x="10426700" y="9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107707</xdr:rowOff>
    </xdr:from>
    <xdr:ext cx="534377" cy="259045"/>
    <xdr:sp macro="" textlink="">
      <xdr:nvSpPr>
        <xdr:cNvPr id="366" name="普通建設事業費該当値テキスト"/>
        <xdr:cNvSpPr txBox="1"/>
      </xdr:nvSpPr>
      <xdr:spPr>
        <a:xfrm>
          <a:off x="10528300" y="98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166857</xdr:rowOff>
    </xdr:from>
    <xdr:to>
      <xdr:col>50</xdr:col>
      <xdr:colOff>165100</xdr:colOff>
      <xdr:row>58</xdr:row>
      <xdr:rowOff>97007</xdr:rowOff>
    </xdr:to>
    <xdr:sp macro="" textlink="">
      <xdr:nvSpPr>
        <xdr:cNvPr id="367" name="楕円 366"/>
        <xdr:cNvSpPr/>
      </xdr:nvSpPr>
      <xdr:spPr>
        <a:xfrm>
          <a:off x="9588500" y="993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88134</xdr:rowOff>
    </xdr:from>
    <xdr:ext cx="534377" cy="259045"/>
    <xdr:sp macro="" textlink="">
      <xdr:nvSpPr>
        <xdr:cNvPr id="368" name="テキスト ボックス 367"/>
        <xdr:cNvSpPr txBox="1"/>
      </xdr:nvSpPr>
      <xdr:spPr>
        <a:xfrm>
          <a:off x="9372111" y="1003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84264</xdr:rowOff>
    </xdr:from>
    <xdr:to>
      <xdr:col>46</xdr:col>
      <xdr:colOff>38100</xdr:colOff>
      <xdr:row>58</xdr:row>
      <xdr:rowOff>14414</xdr:rowOff>
    </xdr:to>
    <xdr:sp macro="" textlink="">
      <xdr:nvSpPr>
        <xdr:cNvPr id="369" name="楕円 368"/>
        <xdr:cNvSpPr/>
      </xdr:nvSpPr>
      <xdr:spPr>
        <a:xfrm>
          <a:off x="8699500" y="98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5541</xdr:rowOff>
    </xdr:from>
    <xdr:ext cx="534377" cy="259045"/>
    <xdr:sp macro="" textlink="">
      <xdr:nvSpPr>
        <xdr:cNvPr id="370" name="テキスト ボックス 369"/>
        <xdr:cNvSpPr txBox="1"/>
      </xdr:nvSpPr>
      <xdr:spPr>
        <a:xfrm>
          <a:off x="8483111" y="99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15131</xdr:rowOff>
    </xdr:from>
    <xdr:to>
      <xdr:col>41</xdr:col>
      <xdr:colOff>101600</xdr:colOff>
      <xdr:row>57</xdr:row>
      <xdr:rowOff>116731</xdr:rowOff>
    </xdr:to>
    <xdr:sp macro="" textlink="">
      <xdr:nvSpPr>
        <xdr:cNvPr id="371" name="楕円 370"/>
        <xdr:cNvSpPr/>
      </xdr:nvSpPr>
      <xdr:spPr>
        <a:xfrm>
          <a:off x="7810500" y="97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107858</xdr:rowOff>
    </xdr:from>
    <xdr:ext cx="534377" cy="259045"/>
    <xdr:sp macro="" textlink="">
      <xdr:nvSpPr>
        <xdr:cNvPr id="372" name="テキスト ボックス 371"/>
        <xdr:cNvSpPr txBox="1"/>
      </xdr:nvSpPr>
      <xdr:spPr>
        <a:xfrm>
          <a:off x="7594111" y="98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161106</xdr:rowOff>
    </xdr:from>
    <xdr:to>
      <xdr:col>36</xdr:col>
      <xdr:colOff>165100</xdr:colOff>
      <xdr:row>57</xdr:row>
      <xdr:rowOff>91256</xdr:rowOff>
    </xdr:to>
    <xdr:sp macro="" textlink="">
      <xdr:nvSpPr>
        <xdr:cNvPr id="373" name="楕円 372"/>
        <xdr:cNvSpPr/>
      </xdr:nvSpPr>
      <xdr:spPr>
        <a:xfrm>
          <a:off x="6921500" y="97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82383</xdr:rowOff>
    </xdr:from>
    <xdr:ext cx="534377" cy="259045"/>
    <xdr:sp macro="" textlink="">
      <xdr:nvSpPr>
        <xdr:cNvPr id="374" name="テキスト ボックス 373"/>
        <xdr:cNvSpPr txBox="1"/>
      </xdr:nvSpPr>
      <xdr:spPr>
        <a:xfrm>
          <a:off x="6705111" y="985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104780</xdr:rowOff>
    </xdr:from>
    <xdr:to>
      <xdr:col>55</xdr:col>
      <xdr:colOff>0</xdr:colOff>
      <xdr:row>78</xdr:row>
      <xdr:rowOff>110522</xdr:rowOff>
    </xdr:to>
    <xdr:cxnSp macro="">
      <xdr:nvCxnSpPr>
        <xdr:cNvPr id="401" name="直線コネクタ 400"/>
        <xdr:cNvCxnSpPr/>
      </xdr:nvCxnSpPr>
      <xdr:spPr>
        <a:xfrm flipV="1">
          <a:off x="9639300" y="13477880"/>
          <a:ext cx="8382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72053</xdr:rowOff>
    </xdr:from>
    <xdr:to>
      <xdr:col>50</xdr:col>
      <xdr:colOff>114300</xdr:colOff>
      <xdr:row>78</xdr:row>
      <xdr:rowOff>110522</xdr:rowOff>
    </xdr:to>
    <xdr:cxnSp macro="">
      <xdr:nvCxnSpPr>
        <xdr:cNvPr id="404" name="直線コネクタ 403"/>
        <xdr:cNvCxnSpPr/>
      </xdr:nvCxnSpPr>
      <xdr:spPr>
        <a:xfrm>
          <a:off x="8750300" y="13445153"/>
          <a:ext cx="889000" cy="3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156150</xdr:rowOff>
    </xdr:from>
    <xdr:to>
      <xdr:col>45</xdr:col>
      <xdr:colOff>177800</xdr:colOff>
      <xdr:row>78</xdr:row>
      <xdr:rowOff>72053</xdr:rowOff>
    </xdr:to>
    <xdr:cxnSp macro="">
      <xdr:nvCxnSpPr>
        <xdr:cNvPr id="407" name="直線コネクタ 406"/>
        <xdr:cNvCxnSpPr/>
      </xdr:nvCxnSpPr>
      <xdr:spPr>
        <a:xfrm>
          <a:off x="7861300" y="13186350"/>
          <a:ext cx="889000" cy="25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156150</xdr:rowOff>
    </xdr:from>
    <xdr:to>
      <xdr:col>41</xdr:col>
      <xdr:colOff>50800</xdr:colOff>
      <xdr:row>77</xdr:row>
      <xdr:rowOff>162496</xdr:rowOff>
    </xdr:to>
    <xdr:cxnSp macro="">
      <xdr:nvCxnSpPr>
        <xdr:cNvPr id="410" name="直線コネクタ 409"/>
        <xdr:cNvCxnSpPr/>
      </xdr:nvCxnSpPr>
      <xdr:spPr>
        <a:xfrm flipV="1">
          <a:off x="6972300" y="13186350"/>
          <a:ext cx="889000" cy="17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8858</xdr:rowOff>
    </xdr:from>
    <xdr:ext cx="534377" cy="259045"/>
    <xdr:sp macro="" textlink="">
      <xdr:nvSpPr>
        <xdr:cNvPr id="412" name="テキスト ボックス 411"/>
        <xdr:cNvSpPr txBox="1"/>
      </xdr:nvSpPr>
      <xdr:spPr>
        <a:xfrm>
          <a:off x="7594111" y="128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4043</xdr:rowOff>
    </xdr:from>
    <xdr:to>
      <xdr:col>36</xdr:col>
      <xdr:colOff>165100</xdr:colOff>
      <xdr:row>77</xdr:row>
      <xdr:rowOff>105643</xdr:rowOff>
    </xdr:to>
    <xdr:sp macro="" textlink="">
      <xdr:nvSpPr>
        <xdr:cNvPr id="413" name="フローチャート: 判断 412"/>
        <xdr:cNvSpPr/>
      </xdr:nvSpPr>
      <xdr:spPr>
        <a:xfrm>
          <a:off x="6921500" y="132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122170</xdr:rowOff>
    </xdr:from>
    <xdr:ext cx="534377" cy="259045"/>
    <xdr:sp macro="" textlink="">
      <xdr:nvSpPr>
        <xdr:cNvPr id="414" name="テキスト ボックス 413"/>
        <xdr:cNvSpPr txBox="1"/>
      </xdr:nvSpPr>
      <xdr:spPr>
        <a:xfrm>
          <a:off x="6705111" y="129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53980</xdr:rowOff>
    </xdr:from>
    <xdr:to>
      <xdr:col>55</xdr:col>
      <xdr:colOff>50800</xdr:colOff>
      <xdr:row>78</xdr:row>
      <xdr:rowOff>155580</xdr:rowOff>
    </xdr:to>
    <xdr:sp macro="" textlink="">
      <xdr:nvSpPr>
        <xdr:cNvPr id="420" name="楕円 419"/>
        <xdr:cNvSpPr/>
      </xdr:nvSpPr>
      <xdr:spPr>
        <a:xfrm>
          <a:off x="10426700" y="1342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140357</xdr:rowOff>
    </xdr:from>
    <xdr:ext cx="469744" cy="259045"/>
    <xdr:sp macro="" textlink="">
      <xdr:nvSpPr>
        <xdr:cNvPr id="421" name="普通建設事業費 （ うち新規整備　）該当値テキスト"/>
        <xdr:cNvSpPr txBox="1"/>
      </xdr:nvSpPr>
      <xdr:spPr>
        <a:xfrm>
          <a:off x="10528300" y="133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59722</xdr:rowOff>
    </xdr:from>
    <xdr:to>
      <xdr:col>50</xdr:col>
      <xdr:colOff>165100</xdr:colOff>
      <xdr:row>78</xdr:row>
      <xdr:rowOff>161322</xdr:rowOff>
    </xdr:to>
    <xdr:sp macro="" textlink="">
      <xdr:nvSpPr>
        <xdr:cNvPr id="422" name="楕円 421"/>
        <xdr:cNvSpPr/>
      </xdr:nvSpPr>
      <xdr:spPr>
        <a:xfrm>
          <a:off x="9588500" y="134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152449</xdr:rowOff>
    </xdr:from>
    <xdr:ext cx="469744" cy="259045"/>
    <xdr:sp macro="" textlink="">
      <xdr:nvSpPr>
        <xdr:cNvPr id="423" name="テキスト ボックス 422"/>
        <xdr:cNvSpPr txBox="1"/>
      </xdr:nvSpPr>
      <xdr:spPr>
        <a:xfrm>
          <a:off x="9404428" y="1352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21253</xdr:rowOff>
    </xdr:from>
    <xdr:to>
      <xdr:col>46</xdr:col>
      <xdr:colOff>38100</xdr:colOff>
      <xdr:row>78</xdr:row>
      <xdr:rowOff>122853</xdr:rowOff>
    </xdr:to>
    <xdr:sp macro="" textlink="">
      <xdr:nvSpPr>
        <xdr:cNvPr id="424" name="楕円 423"/>
        <xdr:cNvSpPr/>
      </xdr:nvSpPr>
      <xdr:spPr>
        <a:xfrm>
          <a:off x="8699500" y="1339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113980</xdr:rowOff>
    </xdr:from>
    <xdr:ext cx="469744" cy="259045"/>
    <xdr:sp macro="" textlink="">
      <xdr:nvSpPr>
        <xdr:cNvPr id="425" name="テキスト ボックス 424"/>
        <xdr:cNvSpPr txBox="1"/>
      </xdr:nvSpPr>
      <xdr:spPr>
        <a:xfrm>
          <a:off x="8515428" y="1348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105350</xdr:rowOff>
    </xdr:from>
    <xdr:to>
      <xdr:col>41</xdr:col>
      <xdr:colOff>101600</xdr:colOff>
      <xdr:row>77</xdr:row>
      <xdr:rowOff>35500</xdr:rowOff>
    </xdr:to>
    <xdr:sp macro="" textlink="">
      <xdr:nvSpPr>
        <xdr:cNvPr id="426" name="楕円 425"/>
        <xdr:cNvSpPr/>
      </xdr:nvSpPr>
      <xdr:spPr>
        <a:xfrm>
          <a:off x="7810500" y="131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26627</xdr:rowOff>
    </xdr:from>
    <xdr:ext cx="534377" cy="259045"/>
    <xdr:sp macro="" textlink="">
      <xdr:nvSpPr>
        <xdr:cNvPr id="427" name="テキスト ボックス 426"/>
        <xdr:cNvSpPr txBox="1"/>
      </xdr:nvSpPr>
      <xdr:spPr>
        <a:xfrm>
          <a:off x="7594111" y="1322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111696</xdr:rowOff>
    </xdr:from>
    <xdr:to>
      <xdr:col>36</xdr:col>
      <xdr:colOff>165100</xdr:colOff>
      <xdr:row>78</xdr:row>
      <xdr:rowOff>41846</xdr:rowOff>
    </xdr:to>
    <xdr:sp macro="" textlink="">
      <xdr:nvSpPr>
        <xdr:cNvPr id="428" name="楕円 427"/>
        <xdr:cNvSpPr/>
      </xdr:nvSpPr>
      <xdr:spPr>
        <a:xfrm>
          <a:off x="6921500" y="1331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32973</xdr:rowOff>
    </xdr:from>
    <xdr:ext cx="534377" cy="259045"/>
    <xdr:sp macro="" textlink="">
      <xdr:nvSpPr>
        <xdr:cNvPr id="429" name="テキスト ボックス 428"/>
        <xdr:cNvSpPr txBox="1"/>
      </xdr:nvSpPr>
      <xdr:spPr>
        <a:xfrm>
          <a:off x="6705111" y="1340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105856</xdr:rowOff>
    </xdr:from>
    <xdr:to>
      <xdr:col>55</xdr:col>
      <xdr:colOff>0</xdr:colOff>
      <xdr:row>99</xdr:row>
      <xdr:rowOff>4195</xdr:rowOff>
    </xdr:to>
    <xdr:cxnSp macro="">
      <xdr:nvCxnSpPr>
        <xdr:cNvPr id="460" name="直線コネクタ 459"/>
        <xdr:cNvCxnSpPr/>
      </xdr:nvCxnSpPr>
      <xdr:spPr>
        <a:xfrm>
          <a:off x="9639300" y="16907956"/>
          <a:ext cx="838200" cy="6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129108</xdr:rowOff>
    </xdr:from>
    <xdr:to>
      <xdr:col>50</xdr:col>
      <xdr:colOff>114300</xdr:colOff>
      <xdr:row>98</xdr:row>
      <xdr:rowOff>105856</xdr:rowOff>
    </xdr:to>
    <xdr:cxnSp macro="">
      <xdr:nvCxnSpPr>
        <xdr:cNvPr id="463" name="直線コネクタ 462"/>
        <xdr:cNvCxnSpPr/>
      </xdr:nvCxnSpPr>
      <xdr:spPr>
        <a:xfrm>
          <a:off x="8750300" y="16759758"/>
          <a:ext cx="889000" cy="14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129108</xdr:rowOff>
    </xdr:from>
    <xdr:to>
      <xdr:col>45</xdr:col>
      <xdr:colOff>177800</xdr:colOff>
      <xdr:row>98</xdr:row>
      <xdr:rowOff>127344</xdr:rowOff>
    </xdr:to>
    <xdr:cxnSp macro="">
      <xdr:nvCxnSpPr>
        <xdr:cNvPr id="466" name="直線コネクタ 465"/>
        <xdr:cNvCxnSpPr/>
      </xdr:nvCxnSpPr>
      <xdr:spPr>
        <a:xfrm flipV="1">
          <a:off x="7861300" y="16759758"/>
          <a:ext cx="889000" cy="16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171312</xdr:rowOff>
    </xdr:from>
    <xdr:to>
      <xdr:col>41</xdr:col>
      <xdr:colOff>50800</xdr:colOff>
      <xdr:row>98</xdr:row>
      <xdr:rowOff>127344</xdr:rowOff>
    </xdr:to>
    <xdr:cxnSp macro="">
      <xdr:nvCxnSpPr>
        <xdr:cNvPr id="469" name="直線コネクタ 468"/>
        <xdr:cNvCxnSpPr/>
      </xdr:nvCxnSpPr>
      <xdr:spPr>
        <a:xfrm>
          <a:off x="6972300" y="16630512"/>
          <a:ext cx="889000" cy="2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110302</xdr:rowOff>
    </xdr:from>
    <xdr:to>
      <xdr:col>36</xdr:col>
      <xdr:colOff>165100</xdr:colOff>
      <xdr:row>98</xdr:row>
      <xdr:rowOff>40452</xdr:rowOff>
    </xdr:to>
    <xdr:sp macro="" textlink="">
      <xdr:nvSpPr>
        <xdr:cNvPr id="472" name="フローチャート: 判断 471"/>
        <xdr:cNvSpPr/>
      </xdr:nvSpPr>
      <xdr:spPr>
        <a:xfrm>
          <a:off x="6921500" y="167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31579</xdr:rowOff>
    </xdr:from>
    <xdr:ext cx="534377" cy="259045"/>
    <xdr:sp macro="" textlink="">
      <xdr:nvSpPr>
        <xdr:cNvPr id="473" name="テキスト ボックス 472"/>
        <xdr:cNvSpPr txBox="1"/>
      </xdr:nvSpPr>
      <xdr:spPr>
        <a:xfrm>
          <a:off x="6705111"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124845</xdr:rowOff>
    </xdr:from>
    <xdr:to>
      <xdr:col>55</xdr:col>
      <xdr:colOff>50800</xdr:colOff>
      <xdr:row>99</xdr:row>
      <xdr:rowOff>54995</xdr:rowOff>
    </xdr:to>
    <xdr:sp macro="" textlink="">
      <xdr:nvSpPr>
        <xdr:cNvPr id="479" name="楕円 478"/>
        <xdr:cNvSpPr/>
      </xdr:nvSpPr>
      <xdr:spPr>
        <a:xfrm>
          <a:off x="10426700" y="1692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39772</xdr:rowOff>
    </xdr:from>
    <xdr:ext cx="469744" cy="259045"/>
    <xdr:sp macro="" textlink="">
      <xdr:nvSpPr>
        <xdr:cNvPr id="480" name="普通建設事業費 （ うち更新整備　）該当値テキスト"/>
        <xdr:cNvSpPr txBox="1"/>
      </xdr:nvSpPr>
      <xdr:spPr>
        <a:xfrm>
          <a:off x="10528300" y="16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55056</xdr:rowOff>
    </xdr:from>
    <xdr:to>
      <xdr:col>50</xdr:col>
      <xdr:colOff>165100</xdr:colOff>
      <xdr:row>98</xdr:row>
      <xdr:rowOff>156656</xdr:rowOff>
    </xdr:to>
    <xdr:sp macro="" textlink="">
      <xdr:nvSpPr>
        <xdr:cNvPr id="481" name="楕円 480"/>
        <xdr:cNvSpPr/>
      </xdr:nvSpPr>
      <xdr:spPr>
        <a:xfrm>
          <a:off x="9588500" y="1685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147783</xdr:rowOff>
    </xdr:from>
    <xdr:ext cx="534377" cy="259045"/>
    <xdr:sp macro="" textlink="">
      <xdr:nvSpPr>
        <xdr:cNvPr id="482" name="テキスト ボックス 481"/>
        <xdr:cNvSpPr txBox="1"/>
      </xdr:nvSpPr>
      <xdr:spPr>
        <a:xfrm>
          <a:off x="9372111" y="1694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78308</xdr:rowOff>
    </xdr:from>
    <xdr:to>
      <xdr:col>46</xdr:col>
      <xdr:colOff>38100</xdr:colOff>
      <xdr:row>98</xdr:row>
      <xdr:rowOff>8458</xdr:rowOff>
    </xdr:to>
    <xdr:sp macro="" textlink="">
      <xdr:nvSpPr>
        <xdr:cNvPr id="483" name="楕円 482"/>
        <xdr:cNvSpPr/>
      </xdr:nvSpPr>
      <xdr:spPr>
        <a:xfrm>
          <a:off x="8699500" y="1670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171035</xdr:rowOff>
    </xdr:from>
    <xdr:ext cx="534377" cy="259045"/>
    <xdr:sp macro="" textlink="">
      <xdr:nvSpPr>
        <xdr:cNvPr id="484" name="テキスト ボックス 483"/>
        <xdr:cNvSpPr txBox="1"/>
      </xdr:nvSpPr>
      <xdr:spPr>
        <a:xfrm>
          <a:off x="8483111" y="1680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76544</xdr:rowOff>
    </xdr:from>
    <xdr:to>
      <xdr:col>41</xdr:col>
      <xdr:colOff>101600</xdr:colOff>
      <xdr:row>99</xdr:row>
      <xdr:rowOff>6694</xdr:rowOff>
    </xdr:to>
    <xdr:sp macro="" textlink="">
      <xdr:nvSpPr>
        <xdr:cNvPr id="485" name="楕円 484"/>
        <xdr:cNvSpPr/>
      </xdr:nvSpPr>
      <xdr:spPr>
        <a:xfrm>
          <a:off x="7810500" y="1687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169271</xdr:rowOff>
    </xdr:from>
    <xdr:ext cx="534377" cy="259045"/>
    <xdr:sp macro="" textlink="">
      <xdr:nvSpPr>
        <xdr:cNvPr id="486" name="テキスト ボックス 485"/>
        <xdr:cNvSpPr txBox="1"/>
      </xdr:nvSpPr>
      <xdr:spPr>
        <a:xfrm>
          <a:off x="7594111" y="1697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120512</xdr:rowOff>
    </xdr:from>
    <xdr:to>
      <xdr:col>36</xdr:col>
      <xdr:colOff>165100</xdr:colOff>
      <xdr:row>97</xdr:row>
      <xdr:rowOff>50662</xdr:rowOff>
    </xdr:to>
    <xdr:sp macro="" textlink="">
      <xdr:nvSpPr>
        <xdr:cNvPr id="487" name="楕円 486"/>
        <xdr:cNvSpPr/>
      </xdr:nvSpPr>
      <xdr:spPr>
        <a:xfrm>
          <a:off x="6921500" y="165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67189</xdr:rowOff>
    </xdr:from>
    <xdr:ext cx="534377" cy="259045"/>
    <xdr:sp macro="" textlink="">
      <xdr:nvSpPr>
        <xdr:cNvPr id="488" name="テキスト ボックス 487"/>
        <xdr:cNvSpPr txBox="1"/>
      </xdr:nvSpPr>
      <xdr:spPr>
        <a:xfrm>
          <a:off x="6705111" y="1635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41237</xdr:rowOff>
    </xdr:from>
    <xdr:to>
      <xdr:col>85</xdr:col>
      <xdr:colOff>127000</xdr:colOff>
      <xdr:row>39</xdr:row>
      <xdr:rowOff>43129</xdr:rowOff>
    </xdr:to>
    <xdr:cxnSp macro="">
      <xdr:nvCxnSpPr>
        <xdr:cNvPr id="517" name="直線コネクタ 516"/>
        <xdr:cNvCxnSpPr/>
      </xdr:nvCxnSpPr>
      <xdr:spPr>
        <a:xfrm>
          <a:off x="15481300" y="6727787"/>
          <a:ext cx="8382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41237</xdr:rowOff>
    </xdr:from>
    <xdr:to>
      <xdr:col>81</xdr:col>
      <xdr:colOff>50800</xdr:colOff>
      <xdr:row>39</xdr:row>
      <xdr:rowOff>42037</xdr:rowOff>
    </xdr:to>
    <xdr:cxnSp macro="">
      <xdr:nvCxnSpPr>
        <xdr:cNvPr id="520" name="直線コネクタ 519"/>
        <xdr:cNvCxnSpPr/>
      </xdr:nvCxnSpPr>
      <xdr:spPr>
        <a:xfrm flipV="1">
          <a:off x="14592300" y="672778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42037</xdr:rowOff>
    </xdr:from>
    <xdr:to>
      <xdr:col>76</xdr:col>
      <xdr:colOff>114300</xdr:colOff>
      <xdr:row>39</xdr:row>
      <xdr:rowOff>44450</xdr:rowOff>
    </xdr:to>
    <xdr:cxnSp macro="">
      <xdr:nvCxnSpPr>
        <xdr:cNvPr id="523" name="直線コネクタ 522"/>
        <xdr:cNvCxnSpPr/>
      </xdr:nvCxnSpPr>
      <xdr:spPr>
        <a:xfrm flipV="1">
          <a:off x="13703300" y="6728587"/>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17208</xdr:rowOff>
    </xdr:from>
    <xdr:to>
      <xdr:col>71</xdr:col>
      <xdr:colOff>177800</xdr:colOff>
      <xdr:row>39</xdr:row>
      <xdr:rowOff>44450</xdr:rowOff>
    </xdr:to>
    <xdr:cxnSp macro="">
      <xdr:nvCxnSpPr>
        <xdr:cNvPr id="526" name="直線コネクタ 525"/>
        <xdr:cNvCxnSpPr/>
      </xdr:nvCxnSpPr>
      <xdr:spPr>
        <a:xfrm>
          <a:off x="12814300" y="670375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29" name="フローチャート: 判断 528"/>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0" name="テキスト ボックス 529"/>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163779</xdr:rowOff>
    </xdr:from>
    <xdr:to>
      <xdr:col>85</xdr:col>
      <xdr:colOff>177800</xdr:colOff>
      <xdr:row>39</xdr:row>
      <xdr:rowOff>93929</xdr:rowOff>
    </xdr:to>
    <xdr:sp macro="" textlink="">
      <xdr:nvSpPr>
        <xdr:cNvPr id="536" name="楕円 535"/>
        <xdr:cNvSpPr/>
      </xdr:nvSpPr>
      <xdr:spPr>
        <a:xfrm>
          <a:off x="16268700" y="667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78706</xdr:rowOff>
    </xdr:from>
    <xdr:ext cx="378565" cy="259045"/>
    <xdr:sp macro="" textlink="">
      <xdr:nvSpPr>
        <xdr:cNvPr id="537" name="災害復旧事業費該当値テキスト"/>
        <xdr:cNvSpPr txBox="1"/>
      </xdr:nvSpPr>
      <xdr:spPr>
        <a:xfrm>
          <a:off x="16370300" y="659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161887</xdr:rowOff>
    </xdr:from>
    <xdr:to>
      <xdr:col>81</xdr:col>
      <xdr:colOff>101600</xdr:colOff>
      <xdr:row>39</xdr:row>
      <xdr:rowOff>92037</xdr:rowOff>
    </xdr:to>
    <xdr:sp macro="" textlink="">
      <xdr:nvSpPr>
        <xdr:cNvPr id="538" name="楕円 537"/>
        <xdr:cNvSpPr/>
      </xdr:nvSpPr>
      <xdr:spPr>
        <a:xfrm>
          <a:off x="15430500" y="66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83164</xdr:rowOff>
    </xdr:from>
    <xdr:ext cx="378565" cy="259045"/>
    <xdr:sp macro="" textlink="">
      <xdr:nvSpPr>
        <xdr:cNvPr id="539" name="テキスト ボックス 538"/>
        <xdr:cNvSpPr txBox="1"/>
      </xdr:nvSpPr>
      <xdr:spPr>
        <a:xfrm>
          <a:off x="15292017" y="6769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162687</xdr:rowOff>
    </xdr:from>
    <xdr:to>
      <xdr:col>76</xdr:col>
      <xdr:colOff>165100</xdr:colOff>
      <xdr:row>39</xdr:row>
      <xdr:rowOff>92837</xdr:rowOff>
    </xdr:to>
    <xdr:sp macro="" textlink="">
      <xdr:nvSpPr>
        <xdr:cNvPr id="540" name="楕円 539"/>
        <xdr:cNvSpPr/>
      </xdr:nvSpPr>
      <xdr:spPr>
        <a:xfrm>
          <a:off x="14541500" y="667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83964</xdr:rowOff>
    </xdr:from>
    <xdr:ext cx="378565" cy="259045"/>
    <xdr:sp macro="" textlink="">
      <xdr:nvSpPr>
        <xdr:cNvPr id="541" name="テキスト ボックス 540"/>
        <xdr:cNvSpPr txBox="1"/>
      </xdr:nvSpPr>
      <xdr:spPr>
        <a:xfrm>
          <a:off x="14403017" y="6770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137858</xdr:rowOff>
    </xdr:from>
    <xdr:to>
      <xdr:col>67</xdr:col>
      <xdr:colOff>101600</xdr:colOff>
      <xdr:row>39</xdr:row>
      <xdr:rowOff>68008</xdr:rowOff>
    </xdr:to>
    <xdr:sp macro="" textlink="">
      <xdr:nvSpPr>
        <xdr:cNvPr id="544" name="楕円 543"/>
        <xdr:cNvSpPr/>
      </xdr:nvSpPr>
      <xdr:spPr>
        <a:xfrm>
          <a:off x="12763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59135</xdr:rowOff>
    </xdr:from>
    <xdr:ext cx="469744" cy="259045"/>
    <xdr:sp macro="" textlink="">
      <xdr:nvSpPr>
        <xdr:cNvPr id="545" name="テキスト ボックス 544"/>
        <xdr:cNvSpPr txBox="1"/>
      </xdr:nvSpPr>
      <xdr:spPr>
        <a:xfrm>
          <a:off x="12579428" y="674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88525</xdr:rowOff>
    </xdr:from>
    <xdr:to>
      <xdr:col>85</xdr:col>
      <xdr:colOff>127000</xdr:colOff>
      <xdr:row>78</xdr:row>
      <xdr:rowOff>96152</xdr:rowOff>
    </xdr:to>
    <xdr:cxnSp macro="">
      <xdr:nvCxnSpPr>
        <xdr:cNvPr id="631" name="直線コネクタ 630"/>
        <xdr:cNvCxnSpPr/>
      </xdr:nvCxnSpPr>
      <xdr:spPr>
        <a:xfrm flipV="1">
          <a:off x="15481300" y="13461625"/>
          <a:ext cx="8382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96152</xdr:rowOff>
    </xdr:from>
    <xdr:to>
      <xdr:col>81</xdr:col>
      <xdr:colOff>50800</xdr:colOff>
      <xdr:row>78</xdr:row>
      <xdr:rowOff>114897</xdr:rowOff>
    </xdr:to>
    <xdr:cxnSp macro="">
      <xdr:nvCxnSpPr>
        <xdr:cNvPr id="634" name="直線コネクタ 633"/>
        <xdr:cNvCxnSpPr/>
      </xdr:nvCxnSpPr>
      <xdr:spPr>
        <a:xfrm flipV="1">
          <a:off x="14592300" y="1346925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114897</xdr:rowOff>
    </xdr:from>
    <xdr:to>
      <xdr:col>76</xdr:col>
      <xdr:colOff>114300</xdr:colOff>
      <xdr:row>78</xdr:row>
      <xdr:rowOff>120010</xdr:rowOff>
    </xdr:to>
    <xdr:cxnSp macro="">
      <xdr:nvCxnSpPr>
        <xdr:cNvPr id="637" name="直線コネクタ 636"/>
        <xdr:cNvCxnSpPr/>
      </xdr:nvCxnSpPr>
      <xdr:spPr>
        <a:xfrm flipV="1">
          <a:off x="13703300" y="1348799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120010</xdr:rowOff>
    </xdr:from>
    <xdr:to>
      <xdr:col>71</xdr:col>
      <xdr:colOff>177800</xdr:colOff>
      <xdr:row>78</xdr:row>
      <xdr:rowOff>128259</xdr:rowOff>
    </xdr:to>
    <xdr:cxnSp macro="">
      <xdr:nvCxnSpPr>
        <xdr:cNvPr id="640" name="直線コネクタ 639"/>
        <xdr:cNvCxnSpPr/>
      </xdr:nvCxnSpPr>
      <xdr:spPr>
        <a:xfrm flipV="1">
          <a:off x="12814300" y="13493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165150</xdr:rowOff>
    </xdr:from>
    <xdr:to>
      <xdr:col>67</xdr:col>
      <xdr:colOff>101600</xdr:colOff>
      <xdr:row>78</xdr:row>
      <xdr:rowOff>95300</xdr:rowOff>
    </xdr:to>
    <xdr:sp macro="" textlink="">
      <xdr:nvSpPr>
        <xdr:cNvPr id="643" name="フローチャート: 判断 642"/>
        <xdr:cNvSpPr/>
      </xdr:nvSpPr>
      <xdr:spPr>
        <a:xfrm>
          <a:off x="12763500" y="133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111827</xdr:rowOff>
    </xdr:from>
    <xdr:ext cx="534377" cy="259045"/>
    <xdr:sp macro="" textlink="">
      <xdr:nvSpPr>
        <xdr:cNvPr id="644" name="テキスト ボックス 643"/>
        <xdr:cNvSpPr txBox="1"/>
      </xdr:nvSpPr>
      <xdr:spPr>
        <a:xfrm>
          <a:off x="12547111" y="131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37725</xdr:rowOff>
    </xdr:from>
    <xdr:to>
      <xdr:col>85</xdr:col>
      <xdr:colOff>177800</xdr:colOff>
      <xdr:row>78</xdr:row>
      <xdr:rowOff>139325</xdr:rowOff>
    </xdr:to>
    <xdr:sp macro="" textlink="">
      <xdr:nvSpPr>
        <xdr:cNvPr id="650" name="楕円 649"/>
        <xdr:cNvSpPr/>
      </xdr:nvSpPr>
      <xdr:spPr>
        <a:xfrm>
          <a:off x="16268700" y="13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124102</xdr:rowOff>
    </xdr:from>
    <xdr:ext cx="534377" cy="259045"/>
    <xdr:sp macro="" textlink="">
      <xdr:nvSpPr>
        <xdr:cNvPr id="651" name="公債費該当値テキスト"/>
        <xdr:cNvSpPr txBox="1"/>
      </xdr:nvSpPr>
      <xdr:spPr>
        <a:xfrm>
          <a:off x="16370300" y="1332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45352</xdr:rowOff>
    </xdr:from>
    <xdr:to>
      <xdr:col>81</xdr:col>
      <xdr:colOff>101600</xdr:colOff>
      <xdr:row>78</xdr:row>
      <xdr:rowOff>146952</xdr:rowOff>
    </xdr:to>
    <xdr:sp macro="" textlink="">
      <xdr:nvSpPr>
        <xdr:cNvPr id="652" name="楕円 651"/>
        <xdr:cNvSpPr/>
      </xdr:nvSpPr>
      <xdr:spPr>
        <a:xfrm>
          <a:off x="15430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138079</xdr:rowOff>
    </xdr:from>
    <xdr:ext cx="534377" cy="259045"/>
    <xdr:sp macro="" textlink="">
      <xdr:nvSpPr>
        <xdr:cNvPr id="653" name="テキスト ボックス 652"/>
        <xdr:cNvSpPr txBox="1"/>
      </xdr:nvSpPr>
      <xdr:spPr>
        <a:xfrm>
          <a:off x="15214111" y="135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64097</xdr:rowOff>
    </xdr:from>
    <xdr:to>
      <xdr:col>76</xdr:col>
      <xdr:colOff>165100</xdr:colOff>
      <xdr:row>78</xdr:row>
      <xdr:rowOff>165697</xdr:rowOff>
    </xdr:to>
    <xdr:sp macro="" textlink="">
      <xdr:nvSpPr>
        <xdr:cNvPr id="654" name="楕円 653"/>
        <xdr:cNvSpPr/>
      </xdr:nvSpPr>
      <xdr:spPr>
        <a:xfrm>
          <a:off x="14541500" y="134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156824</xdr:rowOff>
    </xdr:from>
    <xdr:ext cx="534377" cy="259045"/>
    <xdr:sp macro="" textlink="">
      <xdr:nvSpPr>
        <xdr:cNvPr id="655" name="テキスト ボックス 654"/>
        <xdr:cNvSpPr txBox="1"/>
      </xdr:nvSpPr>
      <xdr:spPr>
        <a:xfrm>
          <a:off x="14325111" y="1352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69210</xdr:rowOff>
    </xdr:from>
    <xdr:to>
      <xdr:col>72</xdr:col>
      <xdr:colOff>38100</xdr:colOff>
      <xdr:row>78</xdr:row>
      <xdr:rowOff>170810</xdr:rowOff>
    </xdr:to>
    <xdr:sp macro="" textlink="">
      <xdr:nvSpPr>
        <xdr:cNvPr id="656" name="楕円 655"/>
        <xdr:cNvSpPr/>
      </xdr:nvSpPr>
      <xdr:spPr>
        <a:xfrm>
          <a:off x="13652500" y="134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161937</xdr:rowOff>
    </xdr:from>
    <xdr:ext cx="534377" cy="259045"/>
    <xdr:sp macro="" textlink="">
      <xdr:nvSpPr>
        <xdr:cNvPr id="657" name="テキスト ボックス 656"/>
        <xdr:cNvSpPr txBox="1"/>
      </xdr:nvSpPr>
      <xdr:spPr>
        <a:xfrm>
          <a:off x="13436111" y="135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77459</xdr:rowOff>
    </xdr:from>
    <xdr:to>
      <xdr:col>67</xdr:col>
      <xdr:colOff>101600</xdr:colOff>
      <xdr:row>79</xdr:row>
      <xdr:rowOff>7609</xdr:rowOff>
    </xdr:to>
    <xdr:sp macro="" textlink="">
      <xdr:nvSpPr>
        <xdr:cNvPr id="658" name="楕円 657"/>
        <xdr:cNvSpPr/>
      </xdr:nvSpPr>
      <xdr:spPr>
        <a:xfrm>
          <a:off x="12763500" y="134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170186</xdr:rowOff>
    </xdr:from>
    <xdr:ext cx="534377" cy="259045"/>
    <xdr:sp macro="" textlink="">
      <xdr:nvSpPr>
        <xdr:cNvPr id="659" name="テキスト ボックス 658"/>
        <xdr:cNvSpPr txBox="1"/>
      </xdr:nvSpPr>
      <xdr:spPr>
        <a:xfrm>
          <a:off x="12547111" y="1354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139277</xdr:rowOff>
    </xdr:from>
    <xdr:to>
      <xdr:col>85</xdr:col>
      <xdr:colOff>127000</xdr:colOff>
      <xdr:row>97</xdr:row>
      <xdr:rowOff>147427</xdr:rowOff>
    </xdr:to>
    <xdr:cxnSp macro="">
      <xdr:nvCxnSpPr>
        <xdr:cNvPr id="684" name="直線コネクタ 683"/>
        <xdr:cNvCxnSpPr/>
      </xdr:nvCxnSpPr>
      <xdr:spPr>
        <a:xfrm flipV="1">
          <a:off x="15481300" y="16769927"/>
          <a:ext cx="838200" cy="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45809</xdr:rowOff>
    </xdr:from>
    <xdr:ext cx="534377" cy="259045"/>
    <xdr:sp macro="" textlink="">
      <xdr:nvSpPr>
        <xdr:cNvPr id="685" name="積立金平均値テキスト"/>
        <xdr:cNvSpPr txBox="1"/>
      </xdr:nvSpPr>
      <xdr:spPr>
        <a:xfrm>
          <a:off x="16370300" y="165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128710</xdr:rowOff>
    </xdr:from>
    <xdr:to>
      <xdr:col>81</xdr:col>
      <xdr:colOff>50800</xdr:colOff>
      <xdr:row>97</xdr:row>
      <xdr:rowOff>147427</xdr:rowOff>
    </xdr:to>
    <xdr:cxnSp macro="">
      <xdr:nvCxnSpPr>
        <xdr:cNvPr id="687" name="直線コネクタ 686"/>
        <xdr:cNvCxnSpPr/>
      </xdr:nvCxnSpPr>
      <xdr:spPr>
        <a:xfrm>
          <a:off x="14592300" y="16759360"/>
          <a:ext cx="889000" cy="1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148643</xdr:rowOff>
    </xdr:from>
    <xdr:ext cx="534377" cy="259045"/>
    <xdr:sp macro="" textlink="">
      <xdr:nvSpPr>
        <xdr:cNvPr id="689" name="テキスト ボックス 688"/>
        <xdr:cNvSpPr txBox="1"/>
      </xdr:nvSpPr>
      <xdr:spPr>
        <a:xfrm>
          <a:off x="15214111" y="1643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128710</xdr:rowOff>
    </xdr:from>
    <xdr:to>
      <xdr:col>76</xdr:col>
      <xdr:colOff>114300</xdr:colOff>
      <xdr:row>97</xdr:row>
      <xdr:rowOff>149090</xdr:rowOff>
    </xdr:to>
    <xdr:cxnSp macro="">
      <xdr:nvCxnSpPr>
        <xdr:cNvPr id="690" name="直線コネクタ 689"/>
        <xdr:cNvCxnSpPr/>
      </xdr:nvCxnSpPr>
      <xdr:spPr>
        <a:xfrm flipV="1">
          <a:off x="13703300" y="16759360"/>
          <a:ext cx="889000" cy="2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143533</xdr:rowOff>
    </xdr:from>
    <xdr:ext cx="534377" cy="259045"/>
    <xdr:sp macro="" textlink="">
      <xdr:nvSpPr>
        <xdr:cNvPr id="692" name="テキスト ボックス 691"/>
        <xdr:cNvSpPr txBox="1"/>
      </xdr:nvSpPr>
      <xdr:spPr>
        <a:xfrm>
          <a:off x="14325111" y="16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139557</xdr:rowOff>
    </xdr:from>
    <xdr:to>
      <xdr:col>71</xdr:col>
      <xdr:colOff>177800</xdr:colOff>
      <xdr:row>97</xdr:row>
      <xdr:rowOff>149090</xdr:rowOff>
    </xdr:to>
    <xdr:cxnSp macro="">
      <xdr:nvCxnSpPr>
        <xdr:cNvPr id="693" name="直線コネクタ 692"/>
        <xdr:cNvCxnSpPr/>
      </xdr:nvCxnSpPr>
      <xdr:spPr>
        <a:xfrm>
          <a:off x="12814300" y="16770207"/>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148917</xdr:rowOff>
    </xdr:from>
    <xdr:ext cx="534377" cy="259045"/>
    <xdr:sp macro="" textlink="">
      <xdr:nvSpPr>
        <xdr:cNvPr id="695" name="テキスト ボックス 694"/>
        <xdr:cNvSpPr txBox="1"/>
      </xdr:nvSpPr>
      <xdr:spPr>
        <a:xfrm>
          <a:off x="13436111" y="164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47301</xdr:rowOff>
    </xdr:from>
    <xdr:to>
      <xdr:col>67</xdr:col>
      <xdr:colOff>101600</xdr:colOff>
      <xdr:row>97</xdr:row>
      <xdr:rowOff>148901</xdr:rowOff>
    </xdr:to>
    <xdr:sp macro="" textlink="">
      <xdr:nvSpPr>
        <xdr:cNvPr id="696" name="フローチャート: 判断 695"/>
        <xdr:cNvSpPr/>
      </xdr:nvSpPr>
      <xdr:spPr>
        <a:xfrm>
          <a:off x="12763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165428</xdr:rowOff>
    </xdr:from>
    <xdr:ext cx="534377" cy="259045"/>
    <xdr:sp macro="" textlink="">
      <xdr:nvSpPr>
        <xdr:cNvPr id="697" name="テキスト ボックス 696"/>
        <xdr:cNvSpPr txBox="1"/>
      </xdr:nvSpPr>
      <xdr:spPr>
        <a:xfrm>
          <a:off x="12547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88477</xdr:rowOff>
    </xdr:from>
    <xdr:to>
      <xdr:col>85</xdr:col>
      <xdr:colOff>177800</xdr:colOff>
      <xdr:row>98</xdr:row>
      <xdr:rowOff>18627</xdr:rowOff>
    </xdr:to>
    <xdr:sp macro="" textlink="">
      <xdr:nvSpPr>
        <xdr:cNvPr id="703" name="楕円 702"/>
        <xdr:cNvSpPr/>
      </xdr:nvSpPr>
      <xdr:spPr>
        <a:xfrm>
          <a:off x="16268700" y="1671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3404</xdr:rowOff>
    </xdr:from>
    <xdr:ext cx="534377" cy="259045"/>
    <xdr:sp macro="" textlink="">
      <xdr:nvSpPr>
        <xdr:cNvPr id="704" name="積立金該当値テキスト"/>
        <xdr:cNvSpPr txBox="1"/>
      </xdr:nvSpPr>
      <xdr:spPr>
        <a:xfrm>
          <a:off x="16370300" y="166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96627</xdr:rowOff>
    </xdr:from>
    <xdr:to>
      <xdr:col>81</xdr:col>
      <xdr:colOff>101600</xdr:colOff>
      <xdr:row>98</xdr:row>
      <xdr:rowOff>26777</xdr:rowOff>
    </xdr:to>
    <xdr:sp macro="" textlink="">
      <xdr:nvSpPr>
        <xdr:cNvPr id="705" name="楕円 704"/>
        <xdr:cNvSpPr/>
      </xdr:nvSpPr>
      <xdr:spPr>
        <a:xfrm>
          <a:off x="15430500" y="1672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17904</xdr:rowOff>
    </xdr:from>
    <xdr:ext cx="469744" cy="259045"/>
    <xdr:sp macro="" textlink="">
      <xdr:nvSpPr>
        <xdr:cNvPr id="706" name="テキスト ボックス 705"/>
        <xdr:cNvSpPr txBox="1"/>
      </xdr:nvSpPr>
      <xdr:spPr>
        <a:xfrm>
          <a:off x="15246428" y="1682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77910</xdr:rowOff>
    </xdr:from>
    <xdr:to>
      <xdr:col>76</xdr:col>
      <xdr:colOff>165100</xdr:colOff>
      <xdr:row>98</xdr:row>
      <xdr:rowOff>8060</xdr:rowOff>
    </xdr:to>
    <xdr:sp macro="" textlink="">
      <xdr:nvSpPr>
        <xdr:cNvPr id="707" name="楕円 706"/>
        <xdr:cNvSpPr/>
      </xdr:nvSpPr>
      <xdr:spPr>
        <a:xfrm>
          <a:off x="14541500" y="1670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170637</xdr:rowOff>
    </xdr:from>
    <xdr:ext cx="534377" cy="259045"/>
    <xdr:sp macro="" textlink="">
      <xdr:nvSpPr>
        <xdr:cNvPr id="708" name="テキスト ボックス 707"/>
        <xdr:cNvSpPr txBox="1"/>
      </xdr:nvSpPr>
      <xdr:spPr>
        <a:xfrm>
          <a:off x="14325111" y="168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98290</xdr:rowOff>
    </xdr:from>
    <xdr:to>
      <xdr:col>72</xdr:col>
      <xdr:colOff>38100</xdr:colOff>
      <xdr:row>98</xdr:row>
      <xdr:rowOff>28440</xdr:rowOff>
    </xdr:to>
    <xdr:sp macro="" textlink="">
      <xdr:nvSpPr>
        <xdr:cNvPr id="709" name="楕円 708"/>
        <xdr:cNvSpPr/>
      </xdr:nvSpPr>
      <xdr:spPr>
        <a:xfrm>
          <a:off x="13652500" y="167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19567</xdr:rowOff>
    </xdr:from>
    <xdr:ext cx="469744" cy="259045"/>
    <xdr:sp macro="" textlink="">
      <xdr:nvSpPr>
        <xdr:cNvPr id="710" name="テキスト ボックス 709"/>
        <xdr:cNvSpPr txBox="1"/>
      </xdr:nvSpPr>
      <xdr:spPr>
        <a:xfrm>
          <a:off x="13468428" y="1682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88757</xdr:rowOff>
    </xdr:from>
    <xdr:to>
      <xdr:col>67</xdr:col>
      <xdr:colOff>101600</xdr:colOff>
      <xdr:row>98</xdr:row>
      <xdr:rowOff>18907</xdr:rowOff>
    </xdr:to>
    <xdr:sp macro="" textlink="">
      <xdr:nvSpPr>
        <xdr:cNvPr id="711" name="楕円 710"/>
        <xdr:cNvSpPr/>
      </xdr:nvSpPr>
      <xdr:spPr>
        <a:xfrm>
          <a:off x="12763500" y="1671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10034</xdr:rowOff>
    </xdr:from>
    <xdr:ext cx="534377" cy="259045"/>
    <xdr:sp macro="" textlink="">
      <xdr:nvSpPr>
        <xdr:cNvPr id="712" name="テキスト ボックス 711"/>
        <xdr:cNvSpPr txBox="1"/>
      </xdr:nvSpPr>
      <xdr:spPr>
        <a:xfrm>
          <a:off x="12547111" y="168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19533</xdr:rowOff>
    </xdr:from>
    <xdr:to>
      <xdr:col>116</xdr:col>
      <xdr:colOff>63500</xdr:colOff>
      <xdr:row>39</xdr:row>
      <xdr:rowOff>21513</xdr:rowOff>
    </xdr:to>
    <xdr:cxnSp macro="">
      <xdr:nvCxnSpPr>
        <xdr:cNvPr id="741" name="直線コネクタ 740"/>
        <xdr:cNvCxnSpPr/>
      </xdr:nvCxnSpPr>
      <xdr:spPr>
        <a:xfrm flipV="1">
          <a:off x="21323300" y="6706083"/>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21513</xdr:rowOff>
    </xdr:from>
    <xdr:to>
      <xdr:col>111</xdr:col>
      <xdr:colOff>177800</xdr:colOff>
      <xdr:row>39</xdr:row>
      <xdr:rowOff>26810</xdr:rowOff>
    </xdr:to>
    <xdr:cxnSp macro="">
      <xdr:nvCxnSpPr>
        <xdr:cNvPr id="744" name="直線コネクタ 743"/>
        <xdr:cNvCxnSpPr/>
      </xdr:nvCxnSpPr>
      <xdr:spPr>
        <a:xfrm flipV="1">
          <a:off x="20434300" y="6708063"/>
          <a:ext cx="889000" cy="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26810</xdr:rowOff>
    </xdr:from>
    <xdr:to>
      <xdr:col>107</xdr:col>
      <xdr:colOff>50800</xdr:colOff>
      <xdr:row>39</xdr:row>
      <xdr:rowOff>29972</xdr:rowOff>
    </xdr:to>
    <xdr:cxnSp macro="">
      <xdr:nvCxnSpPr>
        <xdr:cNvPr id="747" name="直線コネクタ 746"/>
        <xdr:cNvCxnSpPr/>
      </xdr:nvCxnSpPr>
      <xdr:spPr>
        <a:xfrm flipV="1">
          <a:off x="19545300" y="6713360"/>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29972</xdr:rowOff>
    </xdr:from>
    <xdr:to>
      <xdr:col>102</xdr:col>
      <xdr:colOff>114300</xdr:colOff>
      <xdr:row>39</xdr:row>
      <xdr:rowOff>33134</xdr:rowOff>
    </xdr:to>
    <xdr:cxnSp macro="">
      <xdr:nvCxnSpPr>
        <xdr:cNvPr id="750" name="直線コネクタ 749"/>
        <xdr:cNvCxnSpPr/>
      </xdr:nvCxnSpPr>
      <xdr:spPr>
        <a:xfrm flipV="1">
          <a:off x="18656300" y="671652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46855</xdr:rowOff>
    </xdr:from>
    <xdr:ext cx="469744" cy="259045"/>
    <xdr:sp macro="" textlink="">
      <xdr:nvSpPr>
        <xdr:cNvPr id="752" name="テキスト ボックス 751"/>
        <xdr:cNvSpPr txBox="1"/>
      </xdr:nvSpPr>
      <xdr:spPr>
        <a:xfrm>
          <a:off x="19310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117666</xdr:rowOff>
    </xdr:from>
    <xdr:to>
      <xdr:col>98</xdr:col>
      <xdr:colOff>38100</xdr:colOff>
      <xdr:row>39</xdr:row>
      <xdr:rowOff>47816</xdr:rowOff>
    </xdr:to>
    <xdr:sp macro="" textlink="">
      <xdr:nvSpPr>
        <xdr:cNvPr id="753" name="フローチャート: 判断 752"/>
        <xdr:cNvSpPr/>
      </xdr:nvSpPr>
      <xdr:spPr>
        <a:xfrm>
          <a:off x="18605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64343</xdr:rowOff>
    </xdr:from>
    <xdr:ext cx="469744" cy="259045"/>
    <xdr:sp macro="" textlink="">
      <xdr:nvSpPr>
        <xdr:cNvPr id="754" name="テキスト ボックス 753"/>
        <xdr:cNvSpPr txBox="1"/>
      </xdr:nvSpPr>
      <xdr:spPr>
        <a:xfrm>
          <a:off x="18421428"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140183</xdr:rowOff>
    </xdr:from>
    <xdr:to>
      <xdr:col>116</xdr:col>
      <xdr:colOff>114300</xdr:colOff>
      <xdr:row>39</xdr:row>
      <xdr:rowOff>70333</xdr:rowOff>
    </xdr:to>
    <xdr:sp macro="" textlink="">
      <xdr:nvSpPr>
        <xdr:cNvPr id="760" name="楕円 759"/>
        <xdr:cNvSpPr/>
      </xdr:nvSpPr>
      <xdr:spPr>
        <a:xfrm>
          <a:off x="22110700" y="66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55110</xdr:rowOff>
    </xdr:from>
    <xdr:ext cx="378565" cy="259045"/>
    <xdr:sp macro="" textlink="">
      <xdr:nvSpPr>
        <xdr:cNvPr id="761" name="投資及び出資金該当値テキスト"/>
        <xdr:cNvSpPr txBox="1"/>
      </xdr:nvSpPr>
      <xdr:spPr>
        <a:xfrm>
          <a:off x="22212300" y="65702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142163</xdr:rowOff>
    </xdr:from>
    <xdr:to>
      <xdr:col>112</xdr:col>
      <xdr:colOff>38100</xdr:colOff>
      <xdr:row>39</xdr:row>
      <xdr:rowOff>72313</xdr:rowOff>
    </xdr:to>
    <xdr:sp macro="" textlink="">
      <xdr:nvSpPr>
        <xdr:cNvPr id="762" name="楕円 761"/>
        <xdr:cNvSpPr/>
      </xdr:nvSpPr>
      <xdr:spPr>
        <a:xfrm>
          <a:off x="21272500" y="66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63440</xdr:rowOff>
    </xdr:from>
    <xdr:ext cx="378565" cy="259045"/>
    <xdr:sp macro="" textlink="">
      <xdr:nvSpPr>
        <xdr:cNvPr id="763" name="テキスト ボックス 762"/>
        <xdr:cNvSpPr txBox="1"/>
      </xdr:nvSpPr>
      <xdr:spPr>
        <a:xfrm>
          <a:off x="21134017" y="6749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147460</xdr:rowOff>
    </xdr:from>
    <xdr:to>
      <xdr:col>107</xdr:col>
      <xdr:colOff>101600</xdr:colOff>
      <xdr:row>39</xdr:row>
      <xdr:rowOff>77610</xdr:rowOff>
    </xdr:to>
    <xdr:sp macro="" textlink="">
      <xdr:nvSpPr>
        <xdr:cNvPr id="764" name="楕円 763"/>
        <xdr:cNvSpPr/>
      </xdr:nvSpPr>
      <xdr:spPr>
        <a:xfrm>
          <a:off x="20383500" y="66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68737</xdr:rowOff>
    </xdr:from>
    <xdr:ext cx="378565" cy="259045"/>
    <xdr:sp macro="" textlink="">
      <xdr:nvSpPr>
        <xdr:cNvPr id="765" name="テキスト ボックス 764"/>
        <xdr:cNvSpPr txBox="1"/>
      </xdr:nvSpPr>
      <xdr:spPr>
        <a:xfrm>
          <a:off x="20245017" y="675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150622</xdr:rowOff>
    </xdr:from>
    <xdr:to>
      <xdr:col>102</xdr:col>
      <xdr:colOff>165100</xdr:colOff>
      <xdr:row>39</xdr:row>
      <xdr:rowOff>80772</xdr:rowOff>
    </xdr:to>
    <xdr:sp macro="" textlink="">
      <xdr:nvSpPr>
        <xdr:cNvPr id="766" name="楕円 765"/>
        <xdr:cNvSpPr/>
      </xdr:nvSpPr>
      <xdr:spPr>
        <a:xfrm>
          <a:off x="19494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71899</xdr:rowOff>
    </xdr:from>
    <xdr:ext cx="378565" cy="259045"/>
    <xdr:sp macro="" textlink="">
      <xdr:nvSpPr>
        <xdr:cNvPr id="767" name="テキスト ボックス 766"/>
        <xdr:cNvSpPr txBox="1"/>
      </xdr:nvSpPr>
      <xdr:spPr>
        <a:xfrm>
          <a:off x="19356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153784</xdr:rowOff>
    </xdr:from>
    <xdr:to>
      <xdr:col>98</xdr:col>
      <xdr:colOff>38100</xdr:colOff>
      <xdr:row>39</xdr:row>
      <xdr:rowOff>83934</xdr:rowOff>
    </xdr:to>
    <xdr:sp macro="" textlink="">
      <xdr:nvSpPr>
        <xdr:cNvPr id="768" name="楕円 767"/>
        <xdr:cNvSpPr/>
      </xdr:nvSpPr>
      <xdr:spPr>
        <a:xfrm>
          <a:off x="18605500" y="66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75061</xdr:rowOff>
    </xdr:from>
    <xdr:ext cx="378565" cy="259045"/>
    <xdr:sp macro="" textlink="">
      <xdr:nvSpPr>
        <xdr:cNvPr id="769" name="テキスト ボックス 768"/>
        <xdr:cNvSpPr txBox="1"/>
      </xdr:nvSpPr>
      <xdr:spPr>
        <a:xfrm>
          <a:off x="18467017" y="6761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116542</xdr:rowOff>
    </xdr:from>
    <xdr:to>
      <xdr:col>116</xdr:col>
      <xdr:colOff>63500</xdr:colOff>
      <xdr:row>58</xdr:row>
      <xdr:rowOff>116932</xdr:rowOff>
    </xdr:to>
    <xdr:cxnSp macro="">
      <xdr:nvCxnSpPr>
        <xdr:cNvPr id="796" name="直線コネクタ 795"/>
        <xdr:cNvCxnSpPr/>
      </xdr:nvCxnSpPr>
      <xdr:spPr>
        <a:xfrm>
          <a:off x="21323300" y="10060642"/>
          <a:ext cx="838200" cy="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116542</xdr:rowOff>
    </xdr:from>
    <xdr:to>
      <xdr:col>111</xdr:col>
      <xdr:colOff>177800</xdr:colOff>
      <xdr:row>58</xdr:row>
      <xdr:rowOff>116908</xdr:rowOff>
    </xdr:to>
    <xdr:cxnSp macro="">
      <xdr:nvCxnSpPr>
        <xdr:cNvPr id="799" name="直線コネクタ 798"/>
        <xdr:cNvCxnSpPr/>
      </xdr:nvCxnSpPr>
      <xdr:spPr>
        <a:xfrm flipV="1">
          <a:off x="20434300" y="10060642"/>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84017</xdr:rowOff>
    </xdr:from>
    <xdr:ext cx="469744" cy="259045"/>
    <xdr:sp macro="" textlink="">
      <xdr:nvSpPr>
        <xdr:cNvPr id="801" name="テキスト ボックス 800"/>
        <xdr:cNvSpPr txBox="1"/>
      </xdr:nvSpPr>
      <xdr:spPr>
        <a:xfrm>
          <a:off x="21088428" y="96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116908</xdr:rowOff>
    </xdr:from>
    <xdr:to>
      <xdr:col>107</xdr:col>
      <xdr:colOff>50800</xdr:colOff>
      <xdr:row>58</xdr:row>
      <xdr:rowOff>119103</xdr:rowOff>
    </xdr:to>
    <xdr:cxnSp macro="">
      <xdr:nvCxnSpPr>
        <xdr:cNvPr id="802" name="直線コネクタ 801"/>
        <xdr:cNvCxnSpPr/>
      </xdr:nvCxnSpPr>
      <xdr:spPr>
        <a:xfrm flipV="1">
          <a:off x="19545300" y="10061008"/>
          <a:ext cx="8890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74759</xdr:rowOff>
    </xdr:from>
    <xdr:ext cx="469744" cy="259045"/>
    <xdr:sp macro="" textlink="">
      <xdr:nvSpPr>
        <xdr:cNvPr id="804" name="テキスト ボックス 803"/>
        <xdr:cNvSpPr txBox="1"/>
      </xdr:nvSpPr>
      <xdr:spPr>
        <a:xfrm>
          <a:off x="20199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119103</xdr:rowOff>
    </xdr:from>
    <xdr:to>
      <xdr:col>102</xdr:col>
      <xdr:colOff>114300</xdr:colOff>
      <xdr:row>58</xdr:row>
      <xdr:rowOff>119103</xdr:rowOff>
    </xdr:to>
    <xdr:cxnSp macro="">
      <xdr:nvCxnSpPr>
        <xdr:cNvPr id="805" name="直線コネクタ 804"/>
        <xdr:cNvCxnSpPr/>
      </xdr:nvCxnSpPr>
      <xdr:spPr>
        <a:xfrm>
          <a:off x="18656300" y="10063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56266</xdr:rowOff>
    </xdr:from>
    <xdr:ext cx="469744" cy="259045"/>
    <xdr:sp macro="" textlink="">
      <xdr:nvSpPr>
        <xdr:cNvPr id="807" name="テキスト ボックス 806"/>
        <xdr:cNvSpPr txBox="1"/>
      </xdr:nvSpPr>
      <xdr:spPr>
        <a:xfrm>
          <a:off x="19310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155674</xdr:rowOff>
    </xdr:from>
    <xdr:to>
      <xdr:col>98</xdr:col>
      <xdr:colOff>38100</xdr:colOff>
      <xdr:row>58</xdr:row>
      <xdr:rowOff>85824</xdr:rowOff>
    </xdr:to>
    <xdr:sp macro="" textlink="">
      <xdr:nvSpPr>
        <xdr:cNvPr id="808" name="フローチャート: 判断 807"/>
        <xdr:cNvSpPr/>
      </xdr:nvSpPr>
      <xdr:spPr>
        <a:xfrm>
          <a:off x="18605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102351</xdr:rowOff>
    </xdr:from>
    <xdr:ext cx="469744" cy="259045"/>
    <xdr:sp macro="" textlink="">
      <xdr:nvSpPr>
        <xdr:cNvPr id="809" name="テキスト ボックス 808"/>
        <xdr:cNvSpPr txBox="1"/>
      </xdr:nvSpPr>
      <xdr:spPr>
        <a:xfrm>
          <a:off x="18421428"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66132</xdr:rowOff>
    </xdr:from>
    <xdr:to>
      <xdr:col>116</xdr:col>
      <xdr:colOff>114300</xdr:colOff>
      <xdr:row>58</xdr:row>
      <xdr:rowOff>167732</xdr:rowOff>
    </xdr:to>
    <xdr:sp macro="" textlink="">
      <xdr:nvSpPr>
        <xdr:cNvPr id="815" name="楕円 814"/>
        <xdr:cNvSpPr/>
      </xdr:nvSpPr>
      <xdr:spPr>
        <a:xfrm>
          <a:off x="22110700" y="100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152509</xdr:rowOff>
    </xdr:from>
    <xdr:ext cx="378565" cy="259045"/>
    <xdr:sp macro="" textlink="">
      <xdr:nvSpPr>
        <xdr:cNvPr id="816" name="貸付金該当値テキスト"/>
        <xdr:cNvSpPr txBox="1"/>
      </xdr:nvSpPr>
      <xdr:spPr>
        <a:xfrm>
          <a:off x="22212300" y="992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65742</xdr:rowOff>
    </xdr:from>
    <xdr:to>
      <xdr:col>112</xdr:col>
      <xdr:colOff>38100</xdr:colOff>
      <xdr:row>58</xdr:row>
      <xdr:rowOff>167342</xdr:rowOff>
    </xdr:to>
    <xdr:sp macro="" textlink="">
      <xdr:nvSpPr>
        <xdr:cNvPr id="817" name="楕円 816"/>
        <xdr:cNvSpPr/>
      </xdr:nvSpPr>
      <xdr:spPr>
        <a:xfrm>
          <a:off x="21272500" y="100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158469</xdr:rowOff>
    </xdr:from>
    <xdr:ext cx="469744" cy="259045"/>
    <xdr:sp macro="" textlink="">
      <xdr:nvSpPr>
        <xdr:cNvPr id="818" name="テキスト ボックス 817"/>
        <xdr:cNvSpPr txBox="1"/>
      </xdr:nvSpPr>
      <xdr:spPr>
        <a:xfrm>
          <a:off x="21088428" y="1010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66108</xdr:rowOff>
    </xdr:from>
    <xdr:to>
      <xdr:col>107</xdr:col>
      <xdr:colOff>101600</xdr:colOff>
      <xdr:row>58</xdr:row>
      <xdr:rowOff>167708</xdr:rowOff>
    </xdr:to>
    <xdr:sp macro="" textlink="">
      <xdr:nvSpPr>
        <xdr:cNvPr id="819" name="楕円 818"/>
        <xdr:cNvSpPr/>
      </xdr:nvSpPr>
      <xdr:spPr>
        <a:xfrm>
          <a:off x="20383500" y="100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158835</xdr:rowOff>
    </xdr:from>
    <xdr:ext cx="378565" cy="259045"/>
    <xdr:sp macro="" textlink="">
      <xdr:nvSpPr>
        <xdr:cNvPr id="820" name="テキスト ボックス 819"/>
        <xdr:cNvSpPr txBox="1"/>
      </xdr:nvSpPr>
      <xdr:spPr>
        <a:xfrm>
          <a:off x="20245017" y="1010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68303</xdr:rowOff>
    </xdr:from>
    <xdr:to>
      <xdr:col>102</xdr:col>
      <xdr:colOff>165100</xdr:colOff>
      <xdr:row>58</xdr:row>
      <xdr:rowOff>169903</xdr:rowOff>
    </xdr:to>
    <xdr:sp macro="" textlink="">
      <xdr:nvSpPr>
        <xdr:cNvPr id="821" name="楕円 820"/>
        <xdr:cNvSpPr/>
      </xdr:nvSpPr>
      <xdr:spPr>
        <a:xfrm>
          <a:off x="19494500" y="100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161030</xdr:rowOff>
    </xdr:from>
    <xdr:ext cx="378565" cy="259045"/>
    <xdr:sp macro="" textlink="">
      <xdr:nvSpPr>
        <xdr:cNvPr id="822" name="テキスト ボックス 821"/>
        <xdr:cNvSpPr txBox="1"/>
      </xdr:nvSpPr>
      <xdr:spPr>
        <a:xfrm>
          <a:off x="19356017" y="1010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68303</xdr:rowOff>
    </xdr:from>
    <xdr:to>
      <xdr:col>98</xdr:col>
      <xdr:colOff>38100</xdr:colOff>
      <xdr:row>58</xdr:row>
      <xdr:rowOff>169903</xdr:rowOff>
    </xdr:to>
    <xdr:sp macro="" textlink="">
      <xdr:nvSpPr>
        <xdr:cNvPr id="823" name="楕円 822"/>
        <xdr:cNvSpPr/>
      </xdr:nvSpPr>
      <xdr:spPr>
        <a:xfrm>
          <a:off x="18605500" y="1001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161030</xdr:rowOff>
    </xdr:from>
    <xdr:ext cx="378565" cy="259045"/>
    <xdr:sp macro="" textlink="">
      <xdr:nvSpPr>
        <xdr:cNvPr id="824" name="テキスト ボックス 823"/>
        <xdr:cNvSpPr txBox="1"/>
      </xdr:nvSpPr>
      <xdr:spPr>
        <a:xfrm>
          <a:off x="18467017" y="10105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82697</xdr:rowOff>
    </xdr:from>
    <xdr:to>
      <xdr:col>116</xdr:col>
      <xdr:colOff>63500</xdr:colOff>
      <xdr:row>78</xdr:row>
      <xdr:rowOff>83545</xdr:rowOff>
    </xdr:to>
    <xdr:cxnSp macro="">
      <xdr:nvCxnSpPr>
        <xdr:cNvPr id="856" name="直線コネクタ 855"/>
        <xdr:cNvCxnSpPr/>
      </xdr:nvCxnSpPr>
      <xdr:spPr>
        <a:xfrm flipV="1">
          <a:off x="21323300" y="13455797"/>
          <a:ext cx="8382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67592</xdr:rowOff>
    </xdr:from>
    <xdr:ext cx="534377" cy="259045"/>
    <xdr:sp macro="" textlink="">
      <xdr:nvSpPr>
        <xdr:cNvPr id="857" name="繰出金平均値テキスト"/>
        <xdr:cNvSpPr txBox="1"/>
      </xdr:nvSpPr>
      <xdr:spPr>
        <a:xfrm>
          <a:off x="22212300" y="12754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65993</xdr:rowOff>
    </xdr:from>
    <xdr:to>
      <xdr:col>111</xdr:col>
      <xdr:colOff>177800</xdr:colOff>
      <xdr:row>78</xdr:row>
      <xdr:rowOff>83545</xdr:rowOff>
    </xdr:to>
    <xdr:cxnSp macro="">
      <xdr:nvCxnSpPr>
        <xdr:cNvPr id="859" name="直線コネクタ 858"/>
        <xdr:cNvCxnSpPr/>
      </xdr:nvCxnSpPr>
      <xdr:spPr>
        <a:xfrm>
          <a:off x="20434300" y="13439093"/>
          <a:ext cx="889000" cy="1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147607</xdr:rowOff>
    </xdr:from>
    <xdr:ext cx="534377" cy="259045"/>
    <xdr:sp macro="" textlink="">
      <xdr:nvSpPr>
        <xdr:cNvPr id="861" name="テキスト ボックス 860"/>
        <xdr:cNvSpPr txBox="1"/>
      </xdr:nvSpPr>
      <xdr:spPr>
        <a:xfrm>
          <a:off x="21056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65993</xdr:rowOff>
    </xdr:from>
    <xdr:to>
      <xdr:col>107</xdr:col>
      <xdr:colOff>50800</xdr:colOff>
      <xdr:row>78</xdr:row>
      <xdr:rowOff>70287</xdr:rowOff>
    </xdr:to>
    <xdr:cxnSp macro="">
      <xdr:nvCxnSpPr>
        <xdr:cNvPr id="862" name="直線コネクタ 861"/>
        <xdr:cNvCxnSpPr/>
      </xdr:nvCxnSpPr>
      <xdr:spPr>
        <a:xfrm flipV="1">
          <a:off x="19545300" y="13439093"/>
          <a:ext cx="889000" cy="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132324</xdr:rowOff>
    </xdr:from>
    <xdr:ext cx="534377" cy="259045"/>
    <xdr:sp macro="" textlink="">
      <xdr:nvSpPr>
        <xdr:cNvPr id="864" name="テキスト ボックス 863"/>
        <xdr:cNvSpPr txBox="1"/>
      </xdr:nvSpPr>
      <xdr:spPr>
        <a:xfrm>
          <a:off x="20167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70287</xdr:rowOff>
    </xdr:from>
    <xdr:to>
      <xdr:col>102</xdr:col>
      <xdr:colOff>114300</xdr:colOff>
      <xdr:row>78</xdr:row>
      <xdr:rowOff>90861</xdr:rowOff>
    </xdr:to>
    <xdr:cxnSp macro="">
      <xdr:nvCxnSpPr>
        <xdr:cNvPr id="865" name="直線コネクタ 864"/>
        <xdr:cNvCxnSpPr/>
      </xdr:nvCxnSpPr>
      <xdr:spPr>
        <a:xfrm flipV="1">
          <a:off x="18656300" y="1344338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153747</xdr:rowOff>
    </xdr:from>
    <xdr:ext cx="534377" cy="259045"/>
    <xdr:sp macro="" textlink="">
      <xdr:nvSpPr>
        <xdr:cNvPr id="867" name="テキスト ボックス 866"/>
        <xdr:cNvSpPr txBox="1"/>
      </xdr:nvSpPr>
      <xdr:spPr>
        <a:xfrm>
          <a:off x="19278111" y="12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19912</xdr:rowOff>
    </xdr:from>
    <xdr:to>
      <xdr:col>98</xdr:col>
      <xdr:colOff>38100</xdr:colOff>
      <xdr:row>77</xdr:row>
      <xdr:rowOff>121512</xdr:rowOff>
    </xdr:to>
    <xdr:sp macro="" textlink="">
      <xdr:nvSpPr>
        <xdr:cNvPr id="868" name="フローチャート: 判断 867"/>
        <xdr:cNvSpPr/>
      </xdr:nvSpPr>
      <xdr:spPr>
        <a:xfrm>
          <a:off x="18605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138039</xdr:rowOff>
    </xdr:from>
    <xdr:ext cx="534377" cy="259045"/>
    <xdr:sp macro="" textlink="">
      <xdr:nvSpPr>
        <xdr:cNvPr id="869" name="テキスト ボックス 868"/>
        <xdr:cNvSpPr txBox="1"/>
      </xdr:nvSpPr>
      <xdr:spPr>
        <a:xfrm>
          <a:off x="18389111" y="129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31897</xdr:rowOff>
    </xdr:from>
    <xdr:to>
      <xdr:col>116</xdr:col>
      <xdr:colOff>114300</xdr:colOff>
      <xdr:row>78</xdr:row>
      <xdr:rowOff>133497</xdr:rowOff>
    </xdr:to>
    <xdr:sp macro="" textlink="">
      <xdr:nvSpPr>
        <xdr:cNvPr id="875" name="楕円 874"/>
        <xdr:cNvSpPr/>
      </xdr:nvSpPr>
      <xdr:spPr>
        <a:xfrm>
          <a:off x="22110700" y="13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118274</xdr:rowOff>
    </xdr:from>
    <xdr:ext cx="534377" cy="259045"/>
    <xdr:sp macro="" textlink="">
      <xdr:nvSpPr>
        <xdr:cNvPr id="876" name="繰出金該当値テキスト"/>
        <xdr:cNvSpPr txBox="1"/>
      </xdr:nvSpPr>
      <xdr:spPr>
        <a:xfrm>
          <a:off x="22212300" y="133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32745</xdr:rowOff>
    </xdr:from>
    <xdr:to>
      <xdr:col>112</xdr:col>
      <xdr:colOff>38100</xdr:colOff>
      <xdr:row>78</xdr:row>
      <xdr:rowOff>134345</xdr:rowOff>
    </xdr:to>
    <xdr:sp macro="" textlink="">
      <xdr:nvSpPr>
        <xdr:cNvPr id="877" name="楕円 876"/>
        <xdr:cNvSpPr/>
      </xdr:nvSpPr>
      <xdr:spPr>
        <a:xfrm>
          <a:off x="21272500" y="134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125472</xdr:rowOff>
    </xdr:from>
    <xdr:ext cx="534377" cy="259045"/>
    <xdr:sp macro="" textlink="">
      <xdr:nvSpPr>
        <xdr:cNvPr id="878" name="テキスト ボックス 877"/>
        <xdr:cNvSpPr txBox="1"/>
      </xdr:nvSpPr>
      <xdr:spPr>
        <a:xfrm>
          <a:off x="21056111" y="1349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15193</xdr:rowOff>
    </xdr:from>
    <xdr:to>
      <xdr:col>107</xdr:col>
      <xdr:colOff>101600</xdr:colOff>
      <xdr:row>78</xdr:row>
      <xdr:rowOff>116793</xdr:rowOff>
    </xdr:to>
    <xdr:sp macro="" textlink="">
      <xdr:nvSpPr>
        <xdr:cNvPr id="879" name="楕円 878"/>
        <xdr:cNvSpPr/>
      </xdr:nvSpPr>
      <xdr:spPr>
        <a:xfrm>
          <a:off x="20383500" y="1338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107920</xdr:rowOff>
    </xdr:from>
    <xdr:ext cx="534377" cy="259045"/>
    <xdr:sp macro="" textlink="">
      <xdr:nvSpPr>
        <xdr:cNvPr id="880" name="テキスト ボックス 879"/>
        <xdr:cNvSpPr txBox="1"/>
      </xdr:nvSpPr>
      <xdr:spPr>
        <a:xfrm>
          <a:off x="20167111" y="1348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19487</xdr:rowOff>
    </xdr:from>
    <xdr:to>
      <xdr:col>102</xdr:col>
      <xdr:colOff>165100</xdr:colOff>
      <xdr:row>78</xdr:row>
      <xdr:rowOff>121087</xdr:rowOff>
    </xdr:to>
    <xdr:sp macro="" textlink="">
      <xdr:nvSpPr>
        <xdr:cNvPr id="881" name="楕円 880"/>
        <xdr:cNvSpPr/>
      </xdr:nvSpPr>
      <xdr:spPr>
        <a:xfrm>
          <a:off x="19494500" y="1339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112214</xdr:rowOff>
    </xdr:from>
    <xdr:ext cx="534377" cy="259045"/>
    <xdr:sp macro="" textlink="">
      <xdr:nvSpPr>
        <xdr:cNvPr id="882" name="テキスト ボックス 881"/>
        <xdr:cNvSpPr txBox="1"/>
      </xdr:nvSpPr>
      <xdr:spPr>
        <a:xfrm>
          <a:off x="19278111" y="1348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40061</xdr:rowOff>
    </xdr:from>
    <xdr:to>
      <xdr:col>98</xdr:col>
      <xdr:colOff>38100</xdr:colOff>
      <xdr:row>78</xdr:row>
      <xdr:rowOff>141661</xdr:rowOff>
    </xdr:to>
    <xdr:sp macro="" textlink="">
      <xdr:nvSpPr>
        <xdr:cNvPr id="883" name="楕円 882"/>
        <xdr:cNvSpPr/>
      </xdr:nvSpPr>
      <xdr:spPr>
        <a:xfrm>
          <a:off x="18605500" y="1341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132788</xdr:rowOff>
    </xdr:from>
    <xdr:ext cx="534377" cy="259045"/>
    <xdr:sp macro="" textlink="">
      <xdr:nvSpPr>
        <xdr:cNvPr id="884" name="テキスト ボックス 883"/>
        <xdr:cNvSpPr txBox="1"/>
      </xdr:nvSpPr>
      <xdr:spPr>
        <a:xfrm>
          <a:off x="18389111" y="1350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年度における歳出決算総額は、住民一人当たり</a:t>
          </a:r>
          <a:r>
            <a:rPr kumimoji="1" lang="en-US" altLang="ja-JP" sz="1300">
              <a:latin typeface="ＭＳ Ｐゴシック" panose="020B0600070205080204" pitchFamily="50" charset="-128"/>
              <a:ea typeface="ＭＳ Ｐゴシック" panose="020B0600070205080204" pitchFamily="50" charset="-128"/>
            </a:rPr>
            <a:t>288,094</a:t>
          </a:r>
          <a:r>
            <a:rPr kumimoji="1" lang="ja-JP" altLang="en-US" sz="1300">
              <a:latin typeface="ＭＳ Ｐゴシック" panose="020B0600070205080204" pitchFamily="50" charset="-128"/>
              <a:ea typeface="ＭＳ Ｐゴシック" panose="020B0600070205080204" pitchFamily="50" charset="-128"/>
            </a:rPr>
            <a:t>円、前年比</a:t>
          </a:r>
          <a:r>
            <a:rPr kumimoji="1" lang="en-US" altLang="ja-JP" sz="1300">
              <a:latin typeface="ＭＳ Ｐゴシック" panose="020B0600070205080204" pitchFamily="50" charset="-128"/>
              <a:ea typeface="ＭＳ Ｐゴシック" panose="020B0600070205080204" pitchFamily="50" charset="-128"/>
            </a:rPr>
            <a:t>8,313</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主な構成項目である人件費については、住民一人当たり</a:t>
          </a:r>
          <a:r>
            <a:rPr kumimoji="1" lang="en-US" altLang="ja-JP" sz="1300">
              <a:latin typeface="ＭＳ Ｐゴシック" panose="020B0600070205080204" pitchFamily="50" charset="-128"/>
              <a:ea typeface="ＭＳ Ｐゴシック" panose="020B0600070205080204" pitchFamily="50" charset="-128"/>
            </a:rPr>
            <a:t>65,548</a:t>
          </a:r>
          <a:r>
            <a:rPr kumimoji="1" lang="ja-JP" altLang="en-US" sz="1300">
              <a:latin typeface="ＭＳ Ｐゴシック" panose="020B0600070205080204" pitchFamily="50" charset="-128"/>
              <a:ea typeface="ＭＳ Ｐゴシック" panose="020B0600070205080204" pitchFamily="50" charset="-128"/>
            </a:rPr>
            <a:t>円となっており、人事院及び千葉県人事委員会勧告に基づく給与改定の実施により、近年上昇傾向あったが、平成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年度においては、職員給の減額措置実施に伴い、前年比</a:t>
          </a:r>
          <a:r>
            <a:rPr kumimoji="1" lang="en-US" altLang="ja-JP" sz="1300">
              <a:latin typeface="ＭＳ Ｐゴシック" panose="020B0600070205080204" pitchFamily="50" charset="-128"/>
              <a:ea typeface="ＭＳ Ｐゴシック" panose="020B0600070205080204" pitchFamily="50" charset="-128"/>
            </a:rPr>
            <a:t>1,220</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類似団体内平均値を下回っているものの、今後も引き続き、定員適正化計画に基づく定員管理を推進し、人件費の抑制を図っていくこととする。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普通建設事業費については、近年逓減しているところ、平成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年度においても、住民一人当たり</a:t>
          </a:r>
          <a:r>
            <a:rPr kumimoji="1" lang="en-US" altLang="ja-JP" sz="1300">
              <a:latin typeface="ＭＳ Ｐゴシック" panose="020B0600070205080204" pitchFamily="50" charset="-128"/>
              <a:ea typeface="ＭＳ Ｐゴシック" panose="020B0600070205080204" pitchFamily="50" charset="-128"/>
            </a:rPr>
            <a:t>14,779</a:t>
          </a:r>
          <a:r>
            <a:rPr kumimoji="1" lang="ja-JP" altLang="en-US" sz="1300">
              <a:latin typeface="ＭＳ Ｐゴシック" panose="020B0600070205080204" pitchFamily="50" charset="-128"/>
              <a:ea typeface="ＭＳ Ｐゴシック" panose="020B0600070205080204" pitchFamily="50" charset="-128"/>
            </a:rPr>
            <a:t>円となっており、社会資本整備交付金を活用したインフラ整備事業の規模縮小などにより、前年比</a:t>
          </a:r>
          <a:r>
            <a:rPr kumimoji="1" lang="en-US" altLang="ja-JP" sz="1300">
              <a:latin typeface="ＭＳ Ｐゴシック" panose="020B0600070205080204" pitchFamily="50" charset="-128"/>
              <a:ea typeface="ＭＳ Ｐゴシック" panose="020B0600070205080204" pitchFamily="50" charset="-128"/>
            </a:rPr>
            <a:t>5,670</a:t>
          </a:r>
          <a:r>
            <a:rPr kumimoji="1" lang="ja-JP" altLang="en-US" sz="1300">
              <a:latin typeface="ＭＳ Ｐゴシック" panose="020B0600070205080204" pitchFamily="50" charset="-128"/>
              <a:ea typeface="ＭＳ Ｐゴシック" panose="020B0600070205080204" pitchFamily="50" charset="-128"/>
            </a:rPr>
            <a:t>円の減となっている。</a:t>
          </a:r>
        </a:p>
        <a:p>
          <a:r>
            <a:rPr kumimoji="1" lang="ja-JP" altLang="en-US" sz="1300">
              <a:latin typeface="ＭＳ Ｐゴシック" panose="020B0600070205080204" pitchFamily="50" charset="-128"/>
              <a:ea typeface="ＭＳ Ｐゴシック" panose="020B0600070205080204" pitchFamily="50" charset="-128"/>
            </a:rPr>
            <a:t>　今後、公共施設の老朽化対策などの需要増も見込まれることから、引き続き総合計画等に基づく事業の取捨選択を徹底していくことで、事業費削減に努めていく。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千葉県富里市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50,201
47,811
53.88
15,452,368
14,462,577
645,735
9,224,860
16,271,489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85217</xdr:rowOff>
    </xdr:from>
    <xdr:to>
      <xdr:col>24</xdr:col>
      <xdr:colOff>63500</xdr:colOff>
      <xdr:row>37</xdr:row>
      <xdr:rowOff>98742</xdr:rowOff>
    </xdr:to>
    <xdr:cxnSp macro="">
      <xdr:nvCxnSpPr>
        <xdr:cNvPr id="61" name="直線コネクタ 60"/>
        <xdr:cNvCxnSpPr/>
      </xdr:nvCxnSpPr>
      <xdr:spPr>
        <a:xfrm>
          <a:off x="3797300" y="6428867"/>
          <a:ext cx="8382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85217</xdr:rowOff>
    </xdr:from>
    <xdr:to>
      <xdr:col>19</xdr:col>
      <xdr:colOff>177800</xdr:colOff>
      <xdr:row>37</xdr:row>
      <xdr:rowOff>89217</xdr:rowOff>
    </xdr:to>
    <xdr:cxnSp macro="">
      <xdr:nvCxnSpPr>
        <xdr:cNvPr id="64" name="直線コネクタ 63"/>
        <xdr:cNvCxnSpPr/>
      </xdr:nvCxnSpPr>
      <xdr:spPr>
        <a:xfrm flipV="1">
          <a:off x="2908300" y="6428867"/>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33291</xdr:rowOff>
    </xdr:from>
    <xdr:ext cx="469744" cy="259045"/>
    <xdr:sp macro="" textlink="">
      <xdr:nvSpPr>
        <xdr:cNvPr id="66" name="テキスト ボックス 65"/>
        <xdr:cNvSpPr txBox="1"/>
      </xdr:nvSpPr>
      <xdr:spPr>
        <a:xfrm>
          <a:off x="3562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46927</xdr:rowOff>
    </xdr:from>
    <xdr:to>
      <xdr:col>15</xdr:col>
      <xdr:colOff>50800</xdr:colOff>
      <xdr:row>37</xdr:row>
      <xdr:rowOff>89217</xdr:rowOff>
    </xdr:to>
    <xdr:cxnSp macro="">
      <xdr:nvCxnSpPr>
        <xdr:cNvPr id="67" name="直線コネクタ 66"/>
        <xdr:cNvCxnSpPr/>
      </xdr:nvCxnSpPr>
      <xdr:spPr>
        <a:xfrm>
          <a:off x="2019300" y="6390577"/>
          <a:ext cx="8890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39197</xdr:rowOff>
    </xdr:from>
    <xdr:ext cx="469744" cy="259045"/>
    <xdr:sp macro="" textlink="">
      <xdr:nvSpPr>
        <xdr:cNvPr id="69" name="テキスト ボックス 68"/>
        <xdr:cNvSpPr txBox="1"/>
      </xdr:nvSpPr>
      <xdr:spPr>
        <a:xfrm>
          <a:off x="2673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46927</xdr:rowOff>
    </xdr:from>
    <xdr:to>
      <xdr:col>10</xdr:col>
      <xdr:colOff>114300</xdr:colOff>
      <xdr:row>37</xdr:row>
      <xdr:rowOff>75502</xdr:rowOff>
    </xdr:to>
    <xdr:cxnSp macro="">
      <xdr:nvCxnSpPr>
        <xdr:cNvPr id="70" name="直線コネクタ 69"/>
        <xdr:cNvCxnSpPr/>
      </xdr:nvCxnSpPr>
      <xdr:spPr>
        <a:xfrm flipV="1">
          <a:off x="1130300" y="639057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72" name="テキスト ボックス 71"/>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23559</xdr:rowOff>
    </xdr:from>
    <xdr:to>
      <xdr:col>6</xdr:col>
      <xdr:colOff>38100</xdr:colOff>
      <xdr:row>37</xdr:row>
      <xdr:rowOff>125159</xdr:rowOff>
    </xdr:to>
    <xdr:sp macro="" textlink="">
      <xdr:nvSpPr>
        <xdr:cNvPr id="73" name="フローチャート: 判断 72"/>
        <xdr:cNvSpPr/>
      </xdr:nvSpPr>
      <xdr:spPr>
        <a:xfrm>
          <a:off x="1079500" y="636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141686</xdr:rowOff>
    </xdr:from>
    <xdr:ext cx="469744" cy="259045"/>
    <xdr:sp macro="" textlink="">
      <xdr:nvSpPr>
        <xdr:cNvPr id="74" name="テキスト ボックス 73"/>
        <xdr:cNvSpPr txBox="1"/>
      </xdr:nvSpPr>
      <xdr:spPr>
        <a:xfrm>
          <a:off x="895428" y="614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47942</xdr:rowOff>
    </xdr:from>
    <xdr:to>
      <xdr:col>24</xdr:col>
      <xdr:colOff>114300</xdr:colOff>
      <xdr:row>37</xdr:row>
      <xdr:rowOff>149542</xdr:rowOff>
    </xdr:to>
    <xdr:sp macro="" textlink="">
      <xdr:nvSpPr>
        <xdr:cNvPr id="80" name="楕円 79"/>
        <xdr:cNvSpPr/>
      </xdr:nvSpPr>
      <xdr:spPr>
        <a:xfrm>
          <a:off x="4584700" y="639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134319</xdr:rowOff>
    </xdr:from>
    <xdr:ext cx="469744" cy="259045"/>
    <xdr:sp macro="" textlink="">
      <xdr:nvSpPr>
        <xdr:cNvPr id="81" name="議会費該当値テキスト"/>
        <xdr:cNvSpPr txBox="1"/>
      </xdr:nvSpPr>
      <xdr:spPr>
        <a:xfrm>
          <a:off x="4686300"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34417</xdr:rowOff>
    </xdr:from>
    <xdr:to>
      <xdr:col>20</xdr:col>
      <xdr:colOff>38100</xdr:colOff>
      <xdr:row>37</xdr:row>
      <xdr:rowOff>136017</xdr:rowOff>
    </xdr:to>
    <xdr:sp macro="" textlink="">
      <xdr:nvSpPr>
        <xdr:cNvPr id="82" name="楕円 81"/>
        <xdr:cNvSpPr/>
      </xdr:nvSpPr>
      <xdr:spPr>
        <a:xfrm>
          <a:off x="3746500" y="63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127144</xdr:rowOff>
    </xdr:from>
    <xdr:ext cx="469744" cy="259045"/>
    <xdr:sp macro="" textlink="">
      <xdr:nvSpPr>
        <xdr:cNvPr id="83" name="テキスト ボックス 82"/>
        <xdr:cNvSpPr txBox="1"/>
      </xdr:nvSpPr>
      <xdr:spPr>
        <a:xfrm>
          <a:off x="3562428" y="647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38417</xdr:rowOff>
    </xdr:from>
    <xdr:to>
      <xdr:col>15</xdr:col>
      <xdr:colOff>101600</xdr:colOff>
      <xdr:row>37</xdr:row>
      <xdr:rowOff>140017</xdr:rowOff>
    </xdr:to>
    <xdr:sp macro="" textlink="">
      <xdr:nvSpPr>
        <xdr:cNvPr id="84" name="楕円 83"/>
        <xdr:cNvSpPr/>
      </xdr:nvSpPr>
      <xdr:spPr>
        <a:xfrm>
          <a:off x="2857500" y="63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131145</xdr:rowOff>
    </xdr:from>
    <xdr:ext cx="469744" cy="259045"/>
    <xdr:sp macro="" textlink="">
      <xdr:nvSpPr>
        <xdr:cNvPr id="85" name="テキスト ボックス 84"/>
        <xdr:cNvSpPr txBox="1"/>
      </xdr:nvSpPr>
      <xdr:spPr>
        <a:xfrm>
          <a:off x="2673428" y="64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167577</xdr:rowOff>
    </xdr:from>
    <xdr:to>
      <xdr:col>10</xdr:col>
      <xdr:colOff>165100</xdr:colOff>
      <xdr:row>37</xdr:row>
      <xdr:rowOff>97727</xdr:rowOff>
    </xdr:to>
    <xdr:sp macro="" textlink="">
      <xdr:nvSpPr>
        <xdr:cNvPr id="86" name="楕円 85"/>
        <xdr:cNvSpPr/>
      </xdr:nvSpPr>
      <xdr:spPr>
        <a:xfrm>
          <a:off x="1968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88854</xdr:rowOff>
    </xdr:from>
    <xdr:ext cx="469744" cy="259045"/>
    <xdr:sp macro="" textlink="">
      <xdr:nvSpPr>
        <xdr:cNvPr id="87" name="テキスト ボックス 86"/>
        <xdr:cNvSpPr txBox="1"/>
      </xdr:nvSpPr>
      <xdr:spPr>
        <a:xfrm>
          <a:off x="1784428" y="6432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24702</xdr:rowOff>
    </xdr:from>
    <xdr:to>
      <xdr:col>6</xdr:col>
      <xdr:colOff>38100</xdr:colOff>
      <xdr:row>37</xdr:row>
      <xdr:rowOff>126302</xdr:rowOff>
    </xdr:to>
    <xdr:sp macro="" textlink="">
      <xdr:nvSpPr>
        <xdr:cNvPr id="88" name="楕円 87"/>
        <xdr:cNvSpPr/>
      </xdr:nvSpPr>
      <xdr:spPr>
        <a:xfrm>
          <a:off x="1079500" y="636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117429</xdr:rowOff>
    </xdr:from>
    <xdr:ext cx="469744" cy="259045"/>
    <xdr:sp macro="" textlink="">
      <xdr:nvSpPr>
        <xdr:cNvPr id="89" name="テキスト ボックス 88"/>
        <xdr:cNvSpPr txBox="1"/>
      </xdr:nvSpPr>
      <xdr:spPr>
        <a:xfrm>
          <a:off x="895428" y="646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75307</xdr:rowOff>
    </xdr:from>
    <xdr:to>
      <xdr:col>24</xdr:col>
      <xdr:colOff>63500</xdr:colOff>
      <xdr:row>58</xdr:row>
      <xdr:rowOff>75951</xdr:rowOff>
    </xdr:to>
    <xdr:cxnSp macro="">
      <xdr:nvCxnSpPr>
        <xdr:cNvPr id="118" name="直線コネクタ 117"/>
        <xdr:cNvCxnSpPr/>
      </xdr:nvCxnSpPr>
      <xdr:spPr>
        <a:xfrm flipV="1">
          <a:off x="3797300" y="10019407"/>
          <a:ext cx="8382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19057</xdr:rowOff>
    </xdr:from>
    <xdr:ext cx="534377" cy="259045"/>
    <xdr:sp macro="" textlink="">
      <xdr:nvSpPr>
        <xdr:cNvPr id="119" name="総務費平均値テキスト"/>
        <xdr:cNvSpPr txBox="1"/>
      </xdr:nvSpPr>
      <xdr:spPr>
        <a:xfrm>
          <a:off x="4686300" y="962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54470</xdr:rowOff>
    </xdr:from>
    <xdr:to>
      <xdr:col>19</xdr:col>
      <xdr:colOff>177800</xdr:colOff>
      <xdr:row>58</xdr:row>
      <xdr:rowOff>75951</xdr:rowOff>
    </xdr:to>
    <xdr:cxnSp macro="">
      <xdr:nvCxnSpPr>
        <xdr:cNvPr id="121" name="直線コネクタ 120"/>
        <xdr:cNvCxnSpPr/>
      </xdr:nvCxnSpPr>
      <xdr:spPr>
        <a:xfrm>
          <a:off x="2908300" y="9998570"/>
          <a:ext cx="88900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116981</xdr:rowOff>
    </xdr:from>
    <xdr:ext cx="534377" cy="259045"/>
    <xdr:sp macro="" textlink="">
      <xdr:nvSpPr>
        <xdr:cNvPr id="123" name="テキスト ボックス 122"/>
        <xdr:cNvSpPr txBox="1"/>
      </xdr:nvSpPr>
      <xdr:spPr>
        <a:xfrm>
          <a:off x="3530111" y="95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49674</xdr:rowOff>
    </xdr:from>
    <xdr:to>
      <xdr:col>15</xdr:col>
      <xdr:colOff>50800</xdr:colOff>
      <xdr:row>58</xdr:row>
      <xdr:rowOff>54470</xdr:rowOff>
    </xdr:to>
    <xdr:cxnSp macro="">
      <xdr:nvCxnSpPr>
        <xdr:cNvPr id="124" name="直線コネクタ 123"/>
        <xdr:cNvCxnSpPr/>
      </xdr:nvCxnSpPr>
      <xdr:spPr>
        <a:xfrm>
          <a:off x="2019300" y="9993774"/>
          <a:ext cx="889000" cy="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129082</xdr:rowOff>
    </xdr:from>
    <xdr:ext cx="534377" cy="259045"/>
    <xdr:sp macro="" textlink="">
      <xdr:nvSpPr>
        <xdr:cNvPr id="126" name="テキスト ボックス 125"/>
        <xdr:cNvSpPr txBox="1"/>
      </xdr:nvSpPr>
      <xdr:spPr>
        <a:xfrm>
          <a:off x="2641111" y="955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49674</xdr:rowOff>
    </xdr:from>
    <xdr:to>
      <xdr:col>10</xdr:col>
      <xdr:colOff>114300</xdr:colOff>
      <xdr:row>58</xdr:row>
      <xdr:rowOff>60468</xdr:rowOff>
    </xdr:to>
    <xdr:cxnSp macro="">
      <xdr:nvCxnSpPr>
        <xdr:cNvPr id="127" name="直線コネクタ 126"/>
        <xdr:cNvCxnSpPr/>
      </xdr:nvCxnSpPr>
      <xdr:spPr>
        <a:xfrm flipV="1">
          <a:off x="1130300" y="9993774"/>
          <a:ext cx="889000" cy="1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140249</xdr:rowOff>
    </xdr:from>
    <xdr:ext cx="534377" cy="259045"/>
    <xdr:sp macro="" textlink="">
      <xdr:nvSpPr>
        <xdr:cNvPr id="129" name="テキスト ボックス 128"/>
        <xdr:cNvSpPr txBox="1"/>
      </xdr:nvSpPr>
      <xdr:spPr>
        <a:xfrm>
          <a:off x="1752111" y="95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109062</xdr:rowOff>
    </xdr:from>
    <xdr:to>
      <xdr:col>6</xdr:col>
      <xdr:colOff>38100</xdr:colOff>
      <xdr:row>58</xdr:row>
      <xdr:rowOff>39212</xdr:rowOff>
    </xdr:to>
    <xdr:sp macro="" textlink="">
      <xdr:nvSpPr>
        <xdr:cNvPr id="130" name="フローチャート: 判断 129"/>
        <xdr:cNvSpPr/>
      </xdr:nvSpPr>
      <xdr:spPr>
        <a:xfrm>
          <a:off x="1079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55739</xdr:rowOff>
    </xdr:from>
    <xdr:ext cx="534377" cy="259045"/>
    <xdr:sp macro="" textlink="">
      <xdr:nvSpPr>
        <xdr:cNvPr id="131" name="テキスト ボックス 130"/>
        <xdr:cNvSpPr txBox="1"/>
      </xdr:nvSpPr>
      <xdr:spPr>
        <a:xfrm>
          <a:off x="863111" y="96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24507</xdr:rowOff>
    </xdr:from>
    <xdr:to>
      <xdr:col>24</xdr:col>
      <xdr:colOff>114300</xdr:colOff>
      <xdr:row>58</xdr:row>
      <xdr:rowOff>126107</xdr:rowOff>
    </xdr:to>
    <xdr:sp macro="" textlink="">
      <xdr:nvSpPr>
        <xdr:cNvPr id="137" name="楕円 136"/>
        <xdr:cNvSpPr/>
      </xdr:nvSpPr>
      <xdr:spPr>
        <a:xfrm>
          <a:off x="4584700" y="996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110884</xdr:rowOff>
    </xdr:from>
    <xdr:ext cx="534377" cy="259045"/>
    <xdr:sp macro="" textlink="">
      <xdr:nvSpPr>
        <xdr:cNvPr id="138" name="総務費該当値テキスト"/>
        <xdr:cNvSpPr txBox="1"/>
      </xdr:nvSpPr>
      <xdr:spPr>
        <a:xfrm>
          <a:off x="4686300" y="98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25151</xdr:rowOff>
    </xdr:from>
    <xdr:to>
      <xdr:col>20</xdr:col>
      <xdr:colOff>38100</xdr:colOff>
      <xdr:row>58</xdr:row>
      <xdr:rowOff>126751</xdr:rowOff>
    </xdr:to>
    <xdr:sp macro="" textlink="">
      <xdr:nvSpPr>
        <xdr:cNvPr id="139" name="楕円 138"/>
        <xdr:cNvSpPr/>
      </xdr:nvSpPr>
      <xdr:spPr>
        <a:xfrm>
          <a:off x="3746500" y="996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117878</xdr:rowOff>
    </xdr:from>
    <xdr:ext cx="534377" cy="259045"/>
    <xdr:sp macro="" textlink="">
      <xdr:nvSpPr>
        <xdr:cNvPr id="140" name="テキスト ボックス 139"/>
        <xdr:cNvSpPr txBox="1"/>
      </xdr:nvSpPr>
      <xdr:spPr>
        <a:xfrm>
          <a:off x="3530111" y="1006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3670</xdr:rowOff>
    </xdr:from>
    <xdr:to>
      <xdr:col>15</xdr:col>
      <xdr:colOff>101600</xdr:colOff>
      <xdr:row>58</xdr:row>
      <xdr:rowOff>105270</xdr:rowOff>
    </xdr:to>
    <xdr:sp macro="" textlink="">
      <xdr:nvSpPr>
        <xdr:cNvPr id="141" name="楕円 140"/>
        <xdr:cNvSpPr/>
      </xdr:nvSpPr>
      <xdr:spPr>
        <a:xfrm>
          <a:off x="2857500" y="99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96397</xdr:rowOff>
    </xdr:from>
    <xdr:ext cx="534377" cy="259045"/>
    <xdr:sp macro="" textlink="">
      <xdr:nvSpPr>
        <xdr:cNvPr id="142" name="テキスト ボックス 141"/>
        <xdr:cNvSpPr txBox="1"/>
      </xdr:nvSpPr>
      <xdr:spPr>
        <a:xfrm>
          <a:off x="2641111" y="1004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170324</xdr:rowOff>
    </xdr:from>
    <xdr:to>
      <xdr:col>10</xdr:col>
      <xdr:colOff>165100</xdr:colOff>
      <xdr:row>58</xdr:row>
      <xdr:rowOff>100474</xdr:rowOff>
    </xdr:to>
    <xdr:sp macro="" textlink="">
      <xdr:nvSpPr>
        <xdr:cNvPr id="143" name="楕円 142"/>
        <xdr:cNvSpPr/>
      </xdr:nvSpPr>
      <xdr:spPr>
        <a:xfrm>
          <a:off x="1968500" y="99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91601</xdr:rowOff>
    </xdr:from>
    <xdr:ext cx="534377" cy="259045"/>
    <xdr:sp macro="" textlink="">
      <xdr:nvSpPr>
        <xdr:cNvPr id="144" name="テキスト ボックス 143"/>
        <xdr:cNvSpPr txBox="1"/>
      </xdr:nvSpPr>
      <xdr:spPr>
        <a:xfrm>
          <a:off x="1752111" y="100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9668</xdr:rowOff>
    </xdr:from>
    <xdr:to>
      <xdr:col>6</xdr:col>
      <xdr:colOff>38100</xdr:colOff>
      <xdr:row>58</xdr:row>
      <xdr:rowOff>111268</xdr:rowOff>
    </xdr:to>
    <xdr:sp macro="" textlink="">
      <xdr:nvSpPr>
        <xdr:cNvPr id="145" name="楕円 144"/>
        <xdr:cNvSpPr/>
      </xdr:nvSpPr>
      <xdr:spPr>
        <a:xfrm>
          <a:off x="1079500" y="995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102395</xdr:rowOff>
    </xdr:from>
    <xdr:ext cx="534377" cy="259045"/>
    <xdr:sp macro="" textlink="">
      <xdr:nvSpPr>
        <xdr:cNvPr id="146" name="テキスト ボックス 145"/>
        <xdr:cNvSpPr txBox="1"/>
      </xdr:nvSpPr>
      <xdr:spPr>
        <a:xfrm>
          <a:off x="863111" y="1004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12027</xdr:rowOff>
    </xdr:from>
    <xdr:to>
      <xdr:col>24</xdr:col>
      <xdr:colOff>62865</xdr:colOff>
      <xdr:row>77</xdr:row>
      <xdr:rowOff>114520</xdr:rowOff>
    </xdr:to>
    <xdr:cxnSp macro="">
      <xdr:nvCxnSpPr>
        <xdr:cNvPr id="167" name="直線コネクタ 166"/>
        <xdr:cNvCxnSpPr/>
      </xdr:nvCxnSpPr>
      <xdr:spPr>
        <a:xfrm flipV="1">
          <a:off x="4633595" y="12184977"/>
          <a:ext cx="1270" cy="1131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118347</xdr:rowOff>
    </xdr:from>
    <xdr:ext cx="599010" cy="259045"/>
    <xdr:sp macro="" textlink="">
      <xdr:nvSpPr>
        <xdr:cNvPr id="168" name="民生費最小値テキスト"/>
        <xdr:cNvSpPr txBox="1"/>
      </xdr:nvSpPr>
      <xdr:spPr>
        <a:xfrm>
          <a:off x="4686300" y="133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114520</xdr:rowOff>
    </xdr:from>
    <xdr:to>
      <xdr:col>24</xdr:col>
      <xdr:colOff>152400</xdr:colOff>
      <xdr:row>77</xdr:row>
      <xdr:rowOff>114520</xdr:rowOff>
    </xdr:to>
    <xdr:cxnSp macro="">
      <xdr:nvCxnSpPr>
        <xdr:cNvPr id="169" name="直線コネクタ 168"/>
        <xdr:cNvCxnSpPr/>
      </xdr:nvCxnSpPr>
      <xdr:spPr>
        <a:xfrm>
          <a:off x="4546600" y="133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130154</xdr:rowOff>
    </xdr:from>
    <xdr:ext cx="599010" cy="259045"/>
    <xdr:sp macro="" textlink="">
      <xdr:nvSpPr>
        <xdr:cNvPr id="170" name="民生費最大値テキスト"/>
        <xdr:cNvSpPr txBox="1"/>
      </xdr:nvSpPr>
      <xdr:spPr>
        <a:xfrm>
          <a:off x="4686300" y="1196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12027</xdr:rowOff>
    </xdr:from>
    <xdr:to>
      <xdr:col>24</xdr:col>
      <xdr:colOff>152400</xdr:colOff>
      <xdr:row>71</xdr:row>
      <xdr:rowOff>12027</xdr:rowOff>
    </xdr:to>
    <xdr:cxnSp macro="">
      <xdr:nvCxnSpPr>
        <xdr:cNvPr id="171" name="直線コネクタ 170"/>
        <xdr:cNvCxnSpPr/>
      </xdr:nvCxnSpPr>
      <xdr:spPr>
        <a:xfrm>
          <a:off x="4546600" y="12184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98597</xdr:rowOff>
    </xdr:from>
    <xdr:to>
      <xdr:col>24</xdr:col>
      <xdr:colOff>63500</xdr:colOff>
      <xdr:row>77</xdr:row>
      <xdr:rowOff>102643</xdr:rowOff>
    </xdr:to>
    <xdr:cxnSp macro="">
      <xdr:nvCxnSpPr>
        <xdr:cNvPr id="172" name="直線コネクタ 171"/>
        <xdr:cNvCxnSpPr/>
      </xdr:nvCxnSpPr>
      <xdr:spPr>
        <a:xfrm>
          <a:off x="3797300" y="13300247"/>
          <a:ext cx="8382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52009</xdr:rowOff>
    </xdr:from>
    <xdr:ext cx="599010" cy="259045"/>
    <xdr:sp macro="" textlink="">
      <xdr:nvSpPr>
        <xdr:cNvPr id="173" name="民生費平均値テキスト"/>
        <xdr:cNvSpPr txBox="1"/>
      </xdr:nvSpPr>
      <xdr:spPr>
        <a:xfrm>
          <a:off x="4686300" y="12739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29132</xdr:rowOff>
    </xdr:from>
    <xdr:to>
      <xdr:col>24</xdr:col>
      <xdr:colOff>114300</xdr:colOff>
      <xdr:row>75</xdr:row>
      <xdr:rowOff>130732</xdr:rowOff>
    </xdr:to>
    <xdr:sp macro="" textlink="">
      <xdr:nvSpPr>
        <xdr:cNvPr id="174" name="フローチャート: 判断 173"/>
        <xdr:cNvSpPr/>
      </xdr:nvSpPr>
      <xdr:spPr>
        <a:xfrm>
          <a:off x="4584700" y="128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73041</xdr:rowOff>
    </xdr:from>
    <xdr:to>
      <xdr:col>19</xdr:col>
      <xdr:colOff>177800</xdr:colOff>
      <xdr:row>77</xdr:row>
      <xdr:rowOff>98597</xdr:rowOff>
    </xdr:to>
    <xdr:cxnSp macro="">
      <xdr:nvCxnSpPr>
        <xdr:cNvPr id="175" name="直線コネクタ 174"/>
        <xdr:cNvCxnSpPr/>
      </xdr:nvCxnSpPr>
      <xdr:spPr>
        <a:xfrm>
          <a:off x="2908300" y="13274691"/>
          <a:ext cx="889000" cy="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41374</xdr:rowOff>
    </xdr:from>
    <xdr:to>
      <xdr:col>20</xdr:col>
      <xdr:colOff>38100</xdr:colOff>
      <xdr:row>75</xdr:row>
      <xdr:rowOff>142974</xdr:rowOff>
    </xdr:to>
    <xdr:sp macro="" textlink="">
      <xdr:nvSpPr>
        <xdr:cNvPr id="176" name="フローチャート: 判断 175"/>
        <xdr:cNvSpPr/>
      </xdr:nvSpPr>
      <xdr:spPr>
        <a:xfrm>
          <a:off x="3746500" y="129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159501</xdr:rowOff>
    </xdr:from>
    <xdr:ext cx="599010" cy="259045"/>
    <xdr:sp macro="" textlink="">
      <xdr:nvSpPr>
        <xdr:cNvPr id="177" name="テキスト ボックス 176"/>
        <xdr:cNvSpPr txBox="1"/>
      </xdr:nvSpPr>
      <xdr:spPr>
        <a:xfrm>
          <a:off x="3497795" y="1267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73041</xdr:rowOff>
    </xdr:from>
    <xdr:to>
      <xdr:col>15</xdr:col>
      <xdr:colOff>50800</xdr:colOff>
      <xdr:row>77</xdr:row>
      <xdr:rowOff>132979</xdr:rowOff>
    </xdr:to>
    <xdr:cxnSp macro="">
      <xdr:nvCxnSpPr>
        <xdr:cNvPr id="178" name="直線コネクタ 177"/>
        <xdr:cNvCxnSpPr/>
      </xdr:nvCxnSpPr>
      <xdr:spPr>
        <a:xfrm flipV="1">
          <a:off x="2019300" y="13274691"/>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49312</xdr:rowOff>
    </xdr:from>
    <xdr:to>
      <xdr:col>15</xdr:col>
      <xdr:colOff>101600</xdr:colOff>
      <xdr:row>75</xdr:row>
      <xdr:rowOff>150912</xdr:rowOff>
    </xdr:to>
    <xdr:sp macro="" textlink="">
      <xdr:nvSpPr>
        <xdr:cNvPr id="179" name="フローチャート: 判断 178"/>
        <xdr:cNvSpPr/>
      </xdr:nvSpPr>
      <xdr:spPr>
        <a:xfrm>
          <a:off x="2857500" y="1290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167439</xdr:rowOff>
    </xdr:from>
    <xdr:ext cx="599010" cy="259045"/>
    <xdr:sp macro="" textlink="">
      <xdr:nvSpPr>
        <xdr:cNvPr id="180" name="テキスト ボックス 179"/>
        <xdr:cNvSpPr txBox="1"/>
      </xdr:nvSpPr>
      <xdr:spPr>
        <a:xfrm>
          <a:off x="2608795" y="12683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132979</xdr:rowOff>
    </xdr:from>
    <xdr:to>
      <xdr:col>10</xdr:col>
      <xdr:colOff>114300</xdr:colOff>
      <xdr:row>78</xdr:row>
      <xdr:rowOff>6181</xdr:rowOff>
    </xdr:to>
    <xdr:cxnSp macro="">
      <xdr:nvCxnSpPr>
        <xdr:cNvPr id="181" name="直線コネクタ 180"/>
        <xdr:cNvCxnSpPr/>
      </xdr:nvCxnSpPr>
      <xdr:spPr>
        <a:xfrm flipV="1">
          <a:off x="1130300" y="13334629"/>
          <a:ext cx="889000" cy="44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97747</xdr:rowOff>
    </xdr:from>
    <xdr:to>
      <xdr:col>10</xdr:col>
      <xdr:colOff>165100</xdr:colOff>
      <xdr:row>76</xdr:row>
      <xdr:rowOff>27896</xdr:rowOff>
    </xdr:to>
    <xdr:sp macro="" textlink="">
      <xdr:nvSpPr>
        <xdr:cNvPr id="182" name="フローチャート: 判断 181"/>
        <xdr:cNvSpPr/>
      </xdr:nvSpPr>
      <xdr:spPr>
        <a:xfrm>
          <a:off x="1968500" y="129564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44424</xdr:rowOff>
    </xdr:from>
    <xdr:ext cx="599010" cy="259045"/>
    <xdr:sp macro="" textlink="">
      <xdr:nvSpPr>
        <xdr:cNvPr id="183" name="テキスト ボックス 182"/>
        <xdr:cNvSpPr txBox="1"/>
      </xdr:nvSpPr>
      <xdr:spPr>
        <a:xfrm>
          <a:off x="1719795" y="12731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64771</xdr:rowOff>
    </xdr:from>
    <xdr:to>
      <xdr:col>6</xdr:col>
      <xdr:colOff>38100</xdr:colOff>
      <xdr:row>76</xdr:row>
      <xdr:rowOff>166371</xdr:rowOff>
    </xdr:to>
    <xdr:sp macro="" textlink="">
      <xdr:nvSpPr>
        <xdr:cNvPr id="184" name="フローチャート: 判断 183"/>
        <xdr:cNvSpPr/>
      </xdr:nvSpPr>
      <xdr:spPr>
        <a:xfrm>
          <a:off x="1079500" y="1309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11448</xdr:rowOff>
    </xdr:from>
    <xdr:ext cx="599010" cy="259045"/>
    <xdr:sp macro="" textlink="">
      <xdr:nvSpPr>
        <xdr:cNvPr id="185" name="テキスト ボックス 184"/>
        <xdr:cNvSpPr txBox="1"/>
      </xdr:nvSpPr>
      <xdr:spPr>
        <a:xfrm>
          <a:off x="830795" y="1287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51843</xdr:rowOff>
    </xdr:from>
    <xdr:to>
      <xdr:col>24</xdr:col>
      <xdr:colOff>114300</xdr:colOff>
      <xdr:row>77</xdr:row>
      <xdr:rowOff>153443</xdr:rowOff>
    </xdr:to>
    <xdr:sp macro="" textlink="">
      <xdr:nvSpPr>
        <xdr:cNvPr id="191" name="楕円 190"/>
        <xdr:cNvSpPr/>
      </xdr:nvSpPr>
      <xdr:spPr>
        <a:xfrm>
          <a:off x="4584700" y="1325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138220</xdr:rowOff>
    </xdr:from>
    <xdr:ext cx="599010" cy="259045"/>
    <xdr:sp macro="" textlink="">
      <xdr:nvSpPr>
        <xdr:cNvPr id="192" name="民生費該当値テキスト"/>
        <xdr:cNvSpPr txBox="1"/>
      </xdr:nvSpPr>
      <xdr:spPr>
        <a:xfrm>
          <a:off x="4686300" y="1316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47797</xdr:rowOff>
    </xdr:from>
    <xdr:to>
      <xdr:col>20</xdr:col>
      <xdr:colOff>38100</xdr:colOff>
      <xdr:row>77</xdr:row>
      <xdr:rowOff>149397</xdr:rowOff>
    </xdr:to>
    <xdr:sp macro="" textlink="">
      <xdr:nvSpPr>
        <xdr:cNvPr id="193" name="楕円 192"/>
        <xdr:cNvSpPr/>
      </xdr:nvSpPr>
      <xdr:spPr>
        <a:xfrm>
          <a:off x="3746500" y="1324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140524</xdr:rowOff>
    </xdr:from>
    <xdr:ext cx="599010" cy="259045"/>
    <xdr:sp macro="" textlink="">
      <xdr:nvSpPr>
        <xdr:cNvPr id="194" name="テキスト ボックス 193"/>
        <xdr:cNvSpPr txBox="1"/>
      </xdr:nvSpPr>
      <xdr:spPr>
        <a:xfrm>
          <a:off x="3497795" y="13342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22241</xdr:rowOff>
    </xdr:from>
    <xdr:to>
      <xdr:col>15</xdr:col>
      <xdr:colOff>101600</xdr:colOff>
      <xdr:row>77</xdr:row>
      <xdr:rowOff>123841</xdr:rowOff>
    </xdr:to>
    <xdr:sp macro="" textlink="">
      <xdr:nvSpPr>
        <xdr:cNvPr id="195" name="楕円 194"/>
        <xdr:cNvSpPr/>
      </xdr:nvSpPr>
      <xdr:spPr>
        <a:xfrm>
          <a:off x="2857500" y="132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114968</xdr:rowOff>
    </xdr:from>
    <xdr:ext cx="599010" cy="259045"/>
    <xdr:sp macro="" textlink="">
      <xdr:nvSpPr>
        <xdr:cNvPr id="196" name="テキスト ボックス 195"/>
        <xdr:cNvSpPr txBox="1"/>
      </xdr:nvSpPr>
      <xdr:spPr>
        <a:xfrm>
          <a:off x="2608795" y="1331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82179</xdr:rowOff>
    </xdr:from>
    <xdr:to>
      <xdr:col>10</xdr:col>
      <xdr:colOff>165100</xdr:colOff>
      <xdr:row>78</xdr:row>
      <xdr:rowOff>12329</xdr:rowOff>
    </xdr:to>
    <xdr:sp macro="" textlink="">
      <xdr:nvSpPr>
        <xdr:cNvPr id="197" name="楕円 196"/>
        <xdr:cNvSpPr/>
      </xdr:nvSpPr>
      <xdr:spPr>
        <a:xfrm>
          <a:off x="1968500" y="1328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3456</xdr:rowOff>
    </xdr:from>
    <xdr:ext cx="599010" cy="259045"/>
    <xdr:sp macro="" textlink="">
      <xdr:nvSpPr>
        <xdr:cNvPr id="198" name="テキスト ボックス 197"/>
        <xdr:cNvSpPr txBox="1"/>
      </xdr:nvSpPr>
      <xdr:spPr>
        <a:xfrm>
          <a:off x="1719795" y="1337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126831</xdr:rowOff>
    </xdr:from>
    <xdr:to>
      <xdr:col>6</xdr:col>
      <xdr:colOff>38100</xdr:colOff>
      <xdr:row>78</xdr:row>
      <xdr:rowOff>56981</xdr:rowOff>
    </xdr:to>
    <xdr:sp macro="" textlink="">
      <xdr:nvSpPr>
        <xdr:cNvPr id="199" name="楕円 198"/>
        <xdr:cNvSpPr/>
      </xdr:nvSpPr>
      <xdr:spPr>
        <a:xfrm>
          <a:off x="1079500" y="133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48108</xdr:rowOff>
    </xdr:from>
    <xdr:ext cx="599010" cy="259045"/>
    <xdr:sp macro="" textlink="">
      <xdr:nvSpPr>
        <xdr:cNvPr id="200" name="テキスト ボックス 199"/>
        <xdr:cNvSpPr txBox="1"/>
      </xdr:nvSpPr>
      <xdr:spPr>
        <a:xfrm>
          <a:off x="830795" y="1342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26" name="直線コネクタ 225"/>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27"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28" name="直線コネクタ 227"/>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29"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0" name="直線コネクタ 229"/>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4477</xdr:rowOff>
    </xdr:from>
    <xdr:to>
      <xdr:col>24</xdr:col>
      <xdr:colOff>63500</xdr:colOff>
      <xdr:row>98</xdr:row>
      <xdr:rowOff>22461</xdr:rowOff>
    </xdr:to>
    <xdr:cxnSp macro="">
      <xdr:nvCxnSpPr>
        <xdr:cNvPr id="231" name="直線コネクタ 230"/>
        <xdr:cNvCxnSpPr/>
      </xdr:nvCxnSpPr>
      <xdr:spPr>
        <a:xfrm>
          <a:off x="3797300" y="16806577"/>
          <a:ext cx="8382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2" name="衛生費平均値テキスト"/>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3" name="フローチャート: 判断 232"/>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150151</xdr:rowOff>
    </xdr:from>
    <xdr:to>
      <xdr:col>19</xdr:col>
      <xdr:colOff>177800</xdr:colOff>
      <xdr:row>98</xdr:row>
      <xdr:rowOff>4477</xdr:rowOff>
    </xdr:to>
    <xdr:cxnSp macro="">
      <xdr:nvCxnSpPr>
        <xdr:cNvPr id="234" name="直線コネクタ 233"/>
        <xdr:cNvCxnSpPr/>
      </xdr:nvCxnSpPr>
      <xdr:spPr>
        <a:xfrm>
          <a:off x="2908300" y="16780801"/>
          <a:ext cx="889000" cy="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5" name="フローチャート: 判断 234"/>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36" name="テキスト ボックス 235"/>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81646</xdr:rowOff>
    </xdr:from>
    <xdr:to>
      <xdr:col>15</xdr:col>
      <xdr:colOff>50800</xdr:colOff>
      <xdr:row>97</xdr:row>
      <xdr:rowOff>150151</xdr:rowOff>
    </xdr:to>
    <xdr:cxnSp macro="">
      <xdr:nvCxnSpPr>
        <xdr:cNvPr id="237" name="直線コネクタ 236"/>
        <xdr:cNvCxnSpPr/>
      </xdr:nvCxnSpPr>
      <xdr:spPr>
        <a:xfrm>
          <a:off x="2019300" y="16540846"/>
          <a:ext cx="889000" cy="2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38" name="フローチャート: 判断 237"/>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39" name="テキスト ボックス 238"/>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81646</xdr:rowOff>
    </xdr:from>
    <xdr:to>
      <xdr:col>10</xdr:col>
      <xdr:colOff>114300</xdr:colOff>
      <xdr:row>97</xdr:row>
      <xdr:rowOff>52898</xdr:rowOff>
    </xdr:to>
    <xdr:cxnSp macro="">
      <xdr:nvCxnSpPr>
        <xdr:cNvPr id="240" name="直線コネクタ 239"/>
        <xdr:cNvCxnSpPr/>
      </xdr:nvCxnSpPr>
      <xdr:spPr>
        <a:xfrm flipV="1">
          <a:off x="1130300" y="16540846"/>
          <a:ext cx="889000" cy="1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1" name="フローチャート: 判断 240"/>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2" name="テキスト ボックス 241"/>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162347</xdr:rowOff>
    </xdr:from>
    <xdr:to>
      <xdr:col>6</xdr:col>
      <xdr:colOff>38100</xdr:colOff>
      <xdr:row>97</xdr:row>
      <xdr:rowOff>92497</xdr:rowOff>
    </xdr:to>
    <xdr:sp macro="" textlink="">
      <xdr:nvSpPr>
        <xdr:cNvPr id="243" name="フローチャート: 判断 242"/>
        <xdr:cNvSpPr/>
      </xdr:nvSpPr>
      <xdr:spPr>
        <a:xfrm>
          <a:off x="1079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109024</xdr:rowOff>
    </xdr:from>
    <xdr:ext cx="534377" cy="259045"/>
    <xdr:sp macro="" textlink="">
      <xdr:nvSpPr>
        <xdr:cNvPr id="244" name="テキスト ボックス 243"/>
        <xdr:cNvSpPr txBox="1"/>
      </xdr:nvSpPr>
      <xdr:spPr>
        <a:xfrm>
          <a:off x="863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143111</xdr:rowOff>
    </xdr:from>
    <xdr:to>
      <xdr:col>24</xdr:col>
      <xdr:colOff>114300</xdr:colOff>
      <xdr:row>98</xdr:row>
      <xdr:rowOff>73261</xdr:rowOff>
    </xdr:to>
    <xdr:sp macro="" textlink="">
      <xdr:nvSpPr>
        <xdr:cNvPr id="250" name="楕円 249"/>
        <xdr:cNvSpPr/>
      </xdr:nvSpPr>
      <xdr:spPr>
        <a:xfrm>
          <a:off x="4584700" y="167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58038</xdr:rowOff>
    </xdr:from>
    <xdr:ext cx="534377" cy="259045"/>
    <xdr:sp macro="" textlink="">
      <xdr:nvSpPr>
        <xdr:cNvPr id="251" name="衛生費該当値テキスト"/>
        <xdr:cNvSpPr txBox="1"/>
      </xdr:nvSpPr>
      <xdr:spPr>
        <a:xfrm>
          <a:off x="4686300" y="166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125127</xdr:rowOff>
    </xdr:from>
    <xdr:to>
      <xdr:col>20</xdr:col>
      <xdr:colOff>38100</xdr:colOff>
      <xdr:row>98</xdr:row>
      <xdr:rowOff>55277</xdr:rowOff>
    </xdr:to>
    <xdr:sp macro="" textlink="">
      <xdr:nvSpPr>
        <xdr:cNvPr id="252" name="楕円 251"/>
        <xdr:cNvSpPr/>
      </xdr:nvSpPr>
      <xdr:spPr>
        <a:xfrm>
          <a:off x="3746500" y="1675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46404</xdr:rowOff>
    </xdr:from>
    <xdr:ext cx="534377" cy="259045"/>
    <xdr:sp macro="" textlink="">
      <xdr:nvSpPr>
        <xdr:cNvPr id="253" name="テキスト ボックス 252"/>
        <xdr:cNvSpPr txBox="1"/>
      </xdr:nvSpPr>
      <xdr:spPr>
        <a:xfrm>
          <a:off x="3530111" y="1684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99351</xdr:rowOff>
    </xdr:from>
    <xdr:to>
      <xdr:col>15</xdr:col>
      <xdr:colOff>101600</xdr:colOff>
      <xdr:row>98</xdr:row>
      <xdr:rowOff>29501</xdr:rowOff>
    </xdr:to>
    <xdr:sp macro="" textlink="">
      <xdr:nvSpPr>
        <xdr:cNvPr id="254" name="楕円 253"/>
        <xdr:cNvSpPr/>
      </xdr:nvSpPr>
      <xdr:spPr>
        <a:xfrm>
          <a:off x="2857500" y="1673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20628</xdr:rowOff>
    </xdr:from>
    <xdr:ext cx="534377" cy="259045"/>
    <xdr:sp macro="" textlink="">
      <xdr:nvSpPr>
        <xdr:cNvPr id="255" name="テキスト ボックス 254"/>
        <xdr:cNvSpPr txBox="1"/>
      </xdr:nvSpPr>
      <xdr:spPr>
        <a:xfrm>
          <a:off x="2641111" y="1682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30846</xdr:rowOff>
    </xdr:from>
    <xdr:to>
      <xdr:col>10</xdr:col>
      <xdr:colOff>165100</xdr:colOff>
      <xdr:row>96</xdr:row>
      <xdr:rowOff>132446</xdr:rowOff>
    </xdr:to>
    <xdr:sp macro="" textlink="">
      <xdr:nvSpPr>
        <xdr:cNvPr id="256" name="楕円 255"/>
        <xdr:cNvSpPr/>
      </xdr:nvSpPr>
      <xdr:spPr>
        <a:xfrm>
          <a:off x="1968500" y="164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123573</xdr:rowOff>
    </xdr:from>
    <xdr:ext cx="534377" cy="259045"/>
    <xdr:sp macro="" textlink="">
      <xdr:nvSpPr>
        <xdr:cNvPr id="257" name="テキスト ボックス 256"/>
        <xdr:cNvSpPr txBox="1"/>
      </xdr:nvSpPr>
      <xdr:spPr>
        <a:xfrm>
          <a:off x="1752111" y="1658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2098</xdr:rowOff>
    </xdr:from>
    <xdr:to>
      <xdr:col>6</xdr:col>
      <xdr:colOff>38100</xdr:colOff>
      <xdr:row>97</xdr:row>
      <xdr:rowOff>103698</xdr:rowOff>
    </xdr:to>
    <xdr:sp macro="" textlink="">
      <xdr:nvSpPr>
        <xdr:cNvPr id="258" name="楕円 257"/>
        <xdr:cNvSpPr/>
      </xdr:nvSpPr>
      <xdr:spPr>
        <a:xfrm>
          <a:off x="1079500" y="1663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94825</xdr:rowOff>
    </xdr:from>
    <xdr:ext cx="534377" cy="259045"/>
    <xdr:sp macro="" textlink="">
      <xdr:nvSpPr>
        <xdr:cNvPr id="259" name="テキスト ボックス 258"/>
        <xdr:cNvSpPr txBox="1"/>
      </xdr:nvSpPr>
      <xdr:spPr>
        <a:xfrm>
          <a:off x="863111" y="1672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5" name="直線コネクタ 284"/>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88"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89" name="直線コネクタ 288"/>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1" name="労働費平均値テキスト"/>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2" name="フローチャート: 判断 291"/>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4" name="フローチャート: 判断 293"/>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5" name="テキスト ボックス 294"/>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297" name="フローチャート: 判断 296"/>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298" name="テキスト ボックス 297"/>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0" name="フローチャート: 判断 299"/>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53865</xdr:rowOff>
    </xdr:from>
    <xdr:ext cx="378565" cy="259045"/>
    <xdr:sp macro="" textlink="">
      <xdr:nvSpPr>
        <xdr:cNvPr id="301" name="テキスト ボックス 300"/>
        <xdr:cNvSpPr txBox="1"/>
      </xdr:nvSpPr>
      <xdr:spPr>
        <a:xfrm>
          <a:off x="7672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158133</xdr:rowOff>
    </xdr:from>
    <xdr:to>
      <xdr:col>36</xdr:col>
      <xdr:colOff>165100</xdr:colOff>
      <xdr:row>37</xdr:row>
      <xdr:rowOff>88283</xdr:rowOff>
    </xdr:to>
    <xdr:sp macro="" textlink="">
      <xdr:nvSpPr>
        <xdr:cNvPr id="302" name="フローチャート: 判断 301"/>
        <xdr:cNvSpPr/>
      </xdr:nvSpPr>
      <xdr:spPr>
        <a:xfrm>
          <a:off x="6921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104810</xdr:rowOff>
    </xdr:from>
    <xdr:ext cx="469744" cy="259045"/>
    <xdr:sp macro="" textlink="">
      <xdr:nvSpPr>
        <xdr:cNvPr id="303" name="テキスト ボックス 302"/>
        <xdr:cNvSpPr txBox="1"/>
      </xdr:nvSpPr>
      <xdr:spPr>
        <a:xfrm>
          <a:off x="6737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2" name="直線コネクタ 341"/>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3"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4" name="直線コネクタ 343"/>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5"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46" name="直線コネクタ 345"/>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109538</xdr:rowOff>
    </xdr:from>
    <xdr:to>
      <xdr:col>55</xdr:col>
      <xdr:colOff>0</xdr:colOff>
      <xdr:row>58</xdr:row>
      <xdr:rowOff>152553</xdr:rowOff>
    </xdr:to>
    <xdr:cxnSp macro="">
      <xdr:nvCxnSpPr>
        <xdr:cNvPr id="347" name="直線コネクタ 346"/>
        <xdr:cNvCxnSpPr/>
      </xdr:nvCxnSpPr>
      <xdr:spPr>
        <a:xfrm>
          <a:off x="9639300" y="10053638"/>
          <a:ext cx="8382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48" name="農林水産業費平均値テキスト"/>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49" name="フローチャート: 判断 348"/>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109538</xdr:rowOff>
    </xdr:from>
    <xdr:to>
      <xdr:col>50</xdr:col>
      <xdr:colOff>114300</xdr:colOff>
      <xdr:row>58</xdr:row>
      <xdr:rowOff>136068</xdr:rowOff>
    </xdr:to>
    <xdr:cxnSp macro="">
      <xdr:nvCxnSpPr>
        <xdr:cNvPr id="350" name="直線コネクタ 349"/>
        <xdr:cNvCxnSpPr/>
      </xdr:nvCxnSpPr>
      <xdr:spPr>
        <a:xfrm flipV="1">
          <a:off x="8750300" y="10053638"/>
          <a:ext cx="889000" cy="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1" name="フローチャート: 判断 350"/>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2" name="テキスト ボックス 351"/>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136068</xdr:rowOff>
    </xdr:from>
    <xdr:to>
      <xdr:col>45</xdr:col>
      <xdr:colOff>177800</xdr:colOff>
      <xdr:row>58</xdr:row>
      <xdr:rowOff>138138</xdr:rowOff>
    </xdr:to>
    <xdr:cxnSp macro="">
      <xdr:nvCxnSpPr>
        <xdr:cNvPr id="353" name="直線コネクタ 352"/>
        <xdr:cNvCxnSpPr/>
      </xdr:nvCxnSpPr>
      <xdr:spPr>
        <a:xfrm flipV="1">
          <a:off x="7861300" y="10080168"/>
          <a:ext cx="889000" cy="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4" name="フローチャート: 判断 353"/>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35869</xdr:rowOff>
    </xdr:from>
    <xdr:ext cx="534377" cy="259045"/>
    <xdr:sp macro="" textlink="">
      <xdr:nvSpPr>
        <xdr:cNvPr id="355" name="テキスト ボックス 354"/>
        <xdr:cNvSpPr txBox="1"/>
      </xdr:nvSpPr>
      <xdr:spPr>
        <a:xfrm>
          <a:off x="8483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138138</xdr:rowOff>
    </xdr:from>
    <xdr:to>
      <xdr:col>41</xdr:col>
      <xdr:colOff>50800</xdr:colOff>
      <xdr:row>58</xdr:row>
      <xdr:rowOff>141071</xdr:rowOff>
    </xdr:to>
    <xdr:cxnSp macro="">
      <xdr:nvCxnSpPr>
        <xdr:cNvPr id="356" name="直線コネクタ 355"/>
        <xdr:cNvCxnSpPr/>
      </xdr:nvCxnSpPr>
      <xdr:spPr>
        <a:xfrm flipV="1">
          <a:off x="6972300" y="10082238"/>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57" name="フローチャート: 判断 356"/>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44213</xdr:rowOff>
    </xdr:from>
    <xdr:ext cx="534377" cy="259045"/>
    <xdr:sp macro="" textlink="">
      <xdr:nvSpPr>
        <xdr:cNvPr id="358" name="テキスト ボックス 357"/>
        <xdr:cNvSpPr txBox="1"/>
      </xdr:nvSpPr>
      <xdr:spPr>
        <a:xfrm>
          <a:off x="7594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154787</xdr:rowOff>
    </xdr:from>
    <xdr:to>
      <xdr:col>36</xdr:col>
      <xdr:colOff>165100</xdr:colOff>
      <xdr:row>58</xdr:row>
      <xdr:rowOff>84937</xdr:rowOff>
    </xdr:to>
    <xdr:sp macro="" textlink="">
      <xdr:nvSpPr>
        <xdr:cNvPr id="359" name="フローチャート: 判断 358"/>
        <xdr:cNvSpPr/>
      </xdr:nvSpPr>
      <xdr:spPr>
        <a:xfrm>
          <a:off x="6921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101464</xdr:rowOff>
    </xdr:from>
    <xdr:ext cx="534377" cy="259045"/>
    <xdr:sp macro="" textlink="">
      <xdr:nvSpPr>
        <xdr:cNvPr id="360" name="テキスト ボックス 359"/>
        <xdr:cNvSpPr txBox="1"/>
      </xdr:nvSpPr>
      <xdr:spPr>
        <a:xfrm>
          <a:off x="6705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101753</xdr:rowOff>
    </xdr:from>
    <xdr:to>
      <xdr:col>55</xdr:col>
      <xdr:colOff>50800</xdr:colOff>
      <xdr:row>59</xdr:row>
      <xdr:rowOff>31903</xdr:rowOff>
    </xdr:to>
    <xdr:sp macro="" textlink="">
      <xdr:nvSpPr>
        <xdr:cNvPr id="366" name="楕円 365"/>
        <xdr:cNvSpPr/>
      </xdr:nvSpPr>
      <xdr:spPr>
        <a:xfrm>
          <a:off x="10426700" y="100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16680</xdr:rowOff>
    </xdr:from>
    <xdr:ext cx="469744" cy="259045"/>
    <xdr:sp macro="" textlink="">
      <xdr:nvSpPr>
        <xdr:cNvPr id="367" name="農林水産業費該当値テキスト"/>
        <xdr:cNvSpPr txBox="1"/>
      </xdr:nvSpPr>
      <xdr:spPr>
        <a:xfrm>
          <a:off x="10528300" y="99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58738</xdr:rowOff>
    </xdr:from>
    <xdr:to>
      <xdr:col>50</xdr:col>
      <xdr:colOff>165100</xdr:colOff>
      <xdr:row>58</xdr:row>
      <xdr:rowOff>160338</xdr:rowOff>
    </xdr:to>
    <xdr:sp macro="" textlink="">
      <xdr:nvSpPr>
        <xdr:cNvPr id="368" name="楕円 367"/>
        <xdr:cNvSpPr/>
      </xdr:nvSpPr>
      <xdr:spPr>
        <a:xfrm>
          <a:off x="9588500" y="100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151465</xdr:rowOff>
    </xdr:from>
    <xdr:ext cx="469744" cy="259045"/>
    <xdr:sp macro="" textlink="">
      <xdr:nvSpPr>
        <xdr:cNvPr id="369" name="テキスト ボックス 368"/>
        <xdr:cNvSpPr txBox="1"/>
      </xdr:nvSpPr>
      <xdr:spPr>
        <a:xfrm>
          <a:off x="9404428" y="1009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85268</xdr:rowOff>
    </xdr:from>
    <xdr:to>
      <xdr:col>46</xdr:col>
      <xdr:colOff>38100</xdr:colOff>
      <xdr:row>59</xdr:row>
      <xdr:rowOff>15418</xdr:rowOff>
    </xdr:to>
    <xdr:sp macro="" textlink="">
      <xdr:nvSpPr>
        <xdr:cNvPr id="370" name="楕円 369"/>
        <xdr:cNvSpPr/>
      </xdr:nvSpPr>
      <xdr:spPr>
        <a:xfrm>
          <a:off x="8699500" y="100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6545</xdr:rowOff>
    </xdr:from>
    <xdr:ext cx="469744" cy="259045"/>
    <xdr:sp macro="" textlink="">
      <xdr:nvSpPr>
        <xdr:cNvPr id="371" name="テキスト ボックス 370"/>
        <xdr:cNvSpPr txBox="1"/>
      </xdr:nvSpPr>
      <xdr:spPr>
        <a:xfrm>
          <a:off x="8515428" y="101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87338</xdr:rowOff>
    </xdr:from>
    <xdr:to>
      <xdr:col>41</xdr:col>
      <xdr:colOff>101600</xdr:colOff>
      <xdr:row>59</xdr:row>
      <xdr:rowOff>17488</xdr:rowOff>
    </xdr:to>
    <xdr:sp macro="" textlink="">
      <xdr:nvSpPr>
        <xdr:cNvPr id="372" name="楕円 371"/>
        <xdr:cNvSpPr/>
      </xdr:nvSpPr>
      <xdr:spPr>
        <a:xfrm>
          <a:off x="7810500" y="100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8615</xdr:rowOff>
    </xdr:from>
    <xdr:ext cx="469744" cy="259045"/>
    <xdr:sp macro="" textlink="">
      <xdr:nvSpPr>
        <xdr:cNvPr id="373" name="テキスト ボックス 372"/>
        <xdr:cNvSpPr txBox="1"/>
      </xdr:nvSpPr>
      <xdr:spPr>
        <a:xfrm>
          <a:off x="7626428" y="1012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90271</xdr:rowOff>
    </xdr:from>
    <xdr:to>
      <xdr:col>36</xdr:col>
      <xdr:colOff>165100</xdr:colOff>
      <xdr:row>59</xdr:row>
      <xdr:rowOff>20421</xdr:rowOff>
    </xdr:to>
    <xdr:sp macro="" textlink="">
      <xdr:nvSpPr>
        <xdr:cNvPr id="374" name="楕円 373"/>
        <xdr:cNvSpPr/>
      </xdr:nvSpPr>
      <xdr:spPr>
        <a:xfrm>
          <a:off x="6921500" y="10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11548</xdr:rowOff>
    </xdr:from>
    <xdr:ext cx="469744" cy="259045"/>
    <xdr:sp macro="" textlink="">
      <xdr:nvSpPr>
        <xdr:cNvPr id="375" name="テキスト ボックス 374"/>
        <xdr:cNvSpPr txBox="1"/>
      </xdr:nvSpPr>
      <xdr:spPr>
        <a:xfrm>
          <a:off x="6737428" y="1012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399" name="直線コネクタ 398"/>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0"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1" name="直線コネクタ 400"/>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2"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3" name="直線コネクタ 402"/>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14770</xdr:rowOff>
    </xdr:from>
    <xdr:to>
      <xdr:col>55</xdr:col>
      <xdr:colOff>0</xdr:colOff>
      <xdr:row>79</xdr:row>
      <xdr:rowOff>14832</xdr:rowOff>
    </xdr:to>
    <xdr:cxnSp macro="">
      <xdr:nvCxnSpPr>
        <xdr:cNvPr id="404" name="直線コネクタ 403"/>
        <xdr:cNvCxnSpPr/>
      </xdr:nvCxnSpPr>
      <xdr:spPr>
        <a:xfrm flipV="1">
          <a:off x="9639300" y="13559320"/>
          <a:ext cx="8382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5"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06" name="フローチャート: 判断 405"/>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14832</xdr:rowOff>
    </xdr:from>
    <xdr:to>
      <xdr:col>50</xdr:col>
      <xdr:colOff>114300</xdr:colOff>
      <xdr:row>79</xdr:row>
      <xdr:rowOff>18345</xdr:rowOff>
    </xdr:to>
    <xdr:cxnSp macro="">
      <xdr:nvCxnSpPr>
        <xdr:cNvPr id="407" name="直線コネクタ 406"/>
        <xdr:cNvCxnSpPr/>
      </xdr:nvCxnSpPr>
      <xdr:spPr>
        <a:xfrm flipV="1">
          <a:off x="8750300" y="13559382"/>
          <a:ext cx="889000" cy="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08" name="フローチャート: 判断 407"/>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09" name="テキスト ボックス 408"/>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14999</xdr:rowOff>
    </xdr:from>
    <xdr:to>
      <xdr:col>45</xdr:col>
      <xdr:colOff>177800</xdr:colOff>
      <xdr:row>79</xdr:row>
      <xdr:rowOff>18345</xdr:rowOff>
    </xdr:to>
    <xdr:cxnSp macro="">
      <xdr:nvCxnSpPr>
        <xdr:cNvPr id="410" name="直線コネクタ 409"/>
        <xdr:cNvCxnSpPr/>
      </xdr:nvCxnSpPr>
      <xdr:spPr>
        <a:xfrm>
          <a:off x="7861300" y="13559549"/>
          <a:ext cx="889000" cy="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1" name="フローチャート: 判断 410"/>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2" name="テキスト ボックス 411"/>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14999</xdr:rowOff>
    </xdr:from>
    <xdr:to>
      <xdr:col>41</xdr:col>
      <xdr:colOff>50800</xdr:colOff>
      <xdr:row>79</xdr:row>
      <xdr:rowOff>27967</xdr:rowOff>
    </xdr:to>
    <xdr:cxnSp macro="">
      <xdr:nvCxnSpPr>
        <xdr:cNvPr id="413" name="直線コネクタ 412"/>
        <xdr:cNvCxnSpPr/>
      </xdr:nvCxnSpPr>
      <xdr:spPr>
        <a:xfrm flipV="1">
          <a:off x="6972300" y="13559549"/>
          <a:ext cx="8890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4" name="フローチャート: 判断 413"/>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5" name="テキスト ボックス 414"/>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96269</xdr:rowOff>
    </xdr:from>
    <xdr:to>
      <xdr:col>36</xdr:col>
      <xdr:colOff>165100</xdr:colOff>
      <xdr:row>79</xdr:row>
      <xdr:rowOff>26419</xdr:rowOff>
    </xdr:to>
    <xdr:sp macro="" textlink="">
      <xdr:nvSpPr>
        <xdr:cNvPr id="416" name="フローチャート: 判断 415"/>
        <xdr:cNvSpPr/>
      </xdr:nvSpPr>
      <xdr:spPr>
        <a:xfrm>
          <a:off x="6921500" y="1346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42946</xdr:rowOff>
    </xdr:from>
    <xdr:ext cx="469744" cy="259045"/>
    <xdr:sp macro="" textlink="">
      <xdr:nvSpPr>
        <xdr:cNvPr id="417" name="テキスト ボックス 416"/>
        <xdr:cNvSpPr txBox="1"/>
      </xdr:nvSpPr>
      <xdr:spPr>
        <a:xfrm>
          <a:off x="6737428" y="13244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135420</xdr:rowOff>
    </xdr:from>
    <xdr:to>
      <xdr:col>55</xdr:col>
      <xdr:colOff>50800</xdr:colOff>
      <xdr:row>79</xdr:row>
      <xdr:rowOff>65570</xdr:rowOff>
    </xdr:to>
    <xdr:sp macro="" textlink="">
      <xdr:nvSpPr>
        <xdr:cNvPr id="423" name="楕円 422"/>
        <xdr:cNvSpPr/>
      </xdr:nvSpPr>
      <xdr:spPr>
        <a:xfrm>
          <a:off x="10426700" y="135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50347</xdr:rowOff>
    </xdr:from>
    <xdr:ext cx="469744" cy="259045"/>
    <xdr:sp macro="" textlink="">
      <xdr:nvSpPr>
        <xdr:cNvPr id="424" name="商工費該当値テキスト"/>
        <xdr:cNvSpPr txBox="1"/>
      </xdr:nvSpPr>
      <xdr:spPr>
        <a:xfrm>
          <a:off x="10528300" y="1342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135482</xdr:rowOff>
    </xdr:from>
    <xdr:to>
      <xdr:col>50</xdr:col>
      <xdr:colOff>165100</xdr:colOff>
      <xdr:row>79</xdr:row>
      <xdr:rowOff>65632</xdr:rowOff>
    </xdr:to>
    <xdr:sp macro="" textlink="">
      <xdr:nvSpPr>
        <xdr:cNvPr id="425" name="楕円 424"/>
        <xdr:cNvSpPr/>
      </xdr:nvSpPr>
      <xdr:spPr>
        <a:xfrm>
          <a:off x="9588500" y="1350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56759</xdr:rowOff>
    </xdr:from>
    <xdr:ext cx="469744" cy="259045"/>
    <xdr:sp macro="" textlink="">
      <xdr:nvSpPr>
        <xdr:cNvPr id="426" name="テキスト ボックス 425"/>
        <xdr:cNvSpPr txBox="1"/>
      </xdr:nvSpPr>
      <xdr:spPr>
        <a:xfrm>
          <a:off x="9404428" y="136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138995</xdr:rowOff>
    </xdr:from>
    <xdr:to>
      <xdr:col>46</xdr:col>
      <xdr:colOff>38100</xdr:colOff>
      <xdr:row>79</xdr:row>
      <xdr:rowOff>69145</xdr:rowOff>
    </xdr:to>
    <xdr:sp macro="" textlink="">
      <xdr:nvSpPr>
        <xdr:cNvPr id="427" name="楕円 426"/>
        <xdr:cNvSpPr/>
      </xdr:nvSpPr>
      <xdr:spPr>
        <a:xfrm>
          <a:off x="8699500" y="135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60272</xdr:rowOff>
    </xdr:from>
    <xdr:ext cx="469744" cy="259045"/>
    <xdr:sp macro="" textlink="">
      <xdr:nvSpPr>
        <xdr:cNvPr id="428" name="テキスト ボックス 427"/>
        <xdr:cNvSpPr txBox="1"/>
      </xdr:nvSpPr>
      <xdr:spPr>
        <a:xfrm>
          <a:off x="8515428" y="136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135649</xdr:rowOff>
    </xdr:from>
    <xdr:to>
      <xdr:col>41</xdr:col>
      <xdr:colOff>101600</xdr:colOff>
      <xdr:row>79</xdr:row>
      <xdr:rowOff>65799</xdr:rowOff>
    </xdr:to>
    <xdr:sp macro="" textlink="">
      <xdr:nvSpPr>
        <xdr:cNvPr id="429" name="楕円 428"/>
        <xdr:cNvSpPr/>
      </xdr:nvSpPr>
      <xdr:spPr>
        <a:xfrm>
          <a:off x="7810500" y="135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56926</xdr:rowOff>
    </xdr:from>
    <xdr:ext cx="469744" cy="259045"/>
    <xdr:sp macro="" textlink="">
      <xdr:nvSpPr>
        <xdr:cNvPr id="430" name="テキスト ボックス 429"/>
        <xdr:cNvSpPr txBox="1"/>
      </xdr:nvSpPr>
      <xdr:spPr>
        <a:xfrm>
          <a:off x="7626428" y="1360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148617</xdr:rowOff>
    </xdr:from>
    <xdr:to>
      <xdr:col>36</xdr:col>
      <xdr:colOff>165100</xdr:colOff>
      <xdr:row>79</xdr:row>
      <xdr:rowOff>78767</xdr:rowOff>
    </xdr:to>
    <xdr:sp macro="" textlink="">
      <xdr:nvSpPr>
        <xdr:cNvPr id="431" name="楕円 430"/>
        <xdr:cNvSpPr/>
      </xdr:nvSpPr>
      <xdr:spPr>
        <a:xfrm>
          <a:off x="6921500" y="1352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69894</xdr:rowOff>
    </xdr:from>
    <xdr:ext cx="469744" cy="259045"/>
    <xdr:sp macro="" textlink="">
      <xdr:nvSpPr>
        <xdr:cNvPr id="432" name="テキスト ボックス 431"/>
        <xdr:cNvSpPr txBox="1"/>
      </xdr:nvSpPr>
      <xdr:spPr>
        <a:xfrm>
          <a:off x="6737428" y="1361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56" name="直線コネクタ 455"/>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57"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58" name="直線コネクタ 457"/>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59"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0" name="直線コネクタ 459"/>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171292</xdr:rowOff>
    </xdr:from>
    <xdr:to>
      <xdr:col>55</xdr:col>
      <xdr:colOff>0</xdr:colOff>
      <xdr:row>98</xdr:row>
      <xdr:rowOff>32708</xdr:rowOff>
    </xdr:to>
    <xdr:cxnSp macro="">
      <xdr:nvCxnSpPr>
        <xdr:cNvPr id="461" name="直線コネクタ 460"/>
        <xdr:cNvCxnSpPr/>
      </xdr:nvCxnSpPr>
      <xdr:spPr>
        <a:xfrm>
          <a:off x="9639300" y="16801942"/>
          <a:ext cx="838200" cy="3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2"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3" name="フローチャート: 判断 462"/>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161288</xdr:rowOff>
    </xdr:from>
    <xdr:to>
      <xdr:col>50</xdr:col>
      <xdr:colOff>114300</xdr:colOff>
      <xdr:row>97</xdr:row>
      <xdr:rowOff>171292</xdr:rowOff>
    </xdr:to>
    <xdr:cxnSp macro="">
      <xdr:nvCxnSpPr>
        <xdr:cNvPr id="464" name="直線コネクタ 463"/>
        <xdr:cNvCxnSpPr/>
      </xdr:nvCxnSpPr>
      <xdr:spPr>
        <a:xfrm>
          <a:off x="8750300" y="16791938"/>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5" name="フローチャート: 判断 464"/>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66" name="テキスト ボックス 465"/>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161288</xdr:rowOff>
    </xdr:from>
    <xdr:to>
      <xdr:col>45</xdr:col>
      <xdr:colOff>177800</xdr:colOff>
      <xdr:row>98</xdr:row>
      <xdr:rowOff>3645</xdr:rowOff>
    </xdr:to>
    <xdr:cxnSp macro="">
      <xdr:nvCxnSpPr>
        <xdr:cNvPr id="467" name="直線コネクタ 466"/>
        <xdr:cNvCxnSpPr/>
      </xdr:nvCxnSpPr>
      <xdr:spPr>
        <a:xfrm flipV="1">
          <a:off x="7861300" y="16791938"/>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68" name="フローチャート: 判断 467"/>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46558</xdr:rowOff>
    </xdr:from>
    <xdr:ext cx="534377" cy="259045"/>
    <xdr:sp macro="" textlink="">
      <xdr:nvSpPr>
        <xdr:cNvPr id="469" name="テキスト ボックス 468"/>
        <xdr:cNvSpPr txBox="1"/>
      </xdr:nvSpPr>
      <xdr:spPr>
        <a:xfrm>
          <a:off x="8483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3645</xdr:rowOff>
    </xdr:from>
    <xdr:to>
      <xdr:col>41</xdr:col>
      <xdr:colOff>50800</xdr:colOff>
      <xdr:row>98</xdr:row>
      <xdr:rowOff>31694</xdr:rowOff>
    </xdr:to>
    <xdr:cxnSp macro="">
      <xdr:nvCxnSpPr>
        <xdr:cNvPr id="470" name="直線コネクタ 469"/>
        <xdr:cNvCxnSpPr/>
      </xdr:nvCxnSpPr>
      <xdr:spPr>
        <a:xfrm flipV="1">
          <a:off x="6972300" y="16805745"/>
          <a:ext cx="8890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1" name="フローチャート: 判断 470"/>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58825</xdr:rowOff>
    </xdr:from>
    <xdr:ext cx="534377" cy="259045"/>
    <xdr:sp macro="" textlink="">
      <xdr:nvSpPr>
        <xdr:cNvPr id="472" name="テキスト ボックス 471"/>
        <xdr:cNvSpPr txBox="1"/>
      </xdr:nvSpPr>
      <xdr:spPr>
        <a:xfrm>
          <a:off x="7594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149982</xdr:rowOff>
    </xdr:from>
    <xdr:to>
      <xdr:col>36</xdr:col>
      <xdr:colOff>165100</xdr:colOff>
      <xdr:row>97</xdr:row>
      <xdr:rowOff>80132</xdr:rowOff>
    </xdr:to>
    <xdr:sp macro="" textlink="">
      <xdr:nvSpPr>
        <xdr:cNvPr id="473" name="フローチャート: 判断 472"/>
        <xdr:cNvSpPr/>
      </xdr:nvSpPr>
      <xdr:spPr>
        <a:xfrm>
          <a:off x="6921500" y="1660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96659</xdr:rowOff>
    </xdr:from>
    <xdr:ext cx="534377" cy="259045"/>
    <xdr:sp macro="" textlink="">
      <xdr:nvSpPr>
        <xdr:cNvPr id="474" name="テキスト ボックス 473"/>
        <xdr:cNvSpPr txBox="1"/>
      </xdr:nvSpPr>
      <xdr:spPr>
        <a:xfrm>
          <a:off x="6705111" y="1638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153358</xdr:rowOff>
    </xdr:from>
    <xdr:to>
      <xdr:col>55</xdr:col>
      <xdr:colOff>50800</xdr:colOff>
      <xdr:row>98</xdr:row>
      <xdr:rowOff>83508</xdr:rowOff>
    </xdr:to>
    <xdr:sp macro="" textlink="">
      <xdr:nvSpPr>
        <xdr:cNvPr id="480" name="楕円 479"/>
        <xdr:cNvSpPr/>
      </xdr:nvSpPr>
      <xdr:spPr>
        <a:xfrm>
          <a:off x="10426700" y="167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68285</xdr:rowOff>
    </xdr:from>
    <xdr:ext cx="534377" cy="259045"/>
    <xdr:sp macro="" textlink="">
      <xdr:nvSpPr>
        <xdr:cNvPr id="481" name="土木費該当値テキスト"/>
        <xdr:cNvSpPr txBox="1"/>
      </xdr:nvSpPr>
      <xdr:spPr>
        <a:xfrm>
          <a:off x="10528300" y="1669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120492</xdr:rowOff>
    </xdr:from>
    <xdr:to>
      <xdr:col>50</xdr:col>
      <xdr:colOff>165100</xdr:colOff>
      <xdr:row>98</xdr:row>
      <xdr:rowOff>50642</xdr:rowOff>
    </xdr:to>
    <xdr:sp macro="" textlink="">
      <xdr:nvSpPr>
        <xdr:cNvPr id="482" name="楕円 481"/>
        <xdr:cNvSpPr/>
      </xdr:nvSpPr>
      <xdr:spPr>
        <a:xfrm>
          <a:off x="9588500" y="167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41769</xdr:rowOff>
    </xdr:from>
    <xdr:ext cx="534377" cy="259045"/>
    <xdr:sp macro="" textlink="">
      <xdr:nvSpPr>
        <xdr:cNvPr id="483" name="テキスト ボックス 482"/>
        <xdr:cNvSpPr txBox="1"/>
      </xdr:nvSpPr>
      <xdr:spPr>
        <a:xfrm>
          <a:off x="9372111" y="1684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110488</xdr:rowOff>
    </xdr:from>
    <xdr:to>
      <xdr:col>46</xdr:col>
      <xdr:colOff>38100</xdr:colOff>
      <xdr:row>98</xdr:row>
      <xdr:rowOff>40638</xdr:rowOff>
    </xdr:to>
    <xdr:sp macro="" textlink="">
      <xdr:nvSpPr>
        <xdr:cNvPr id="484" name="楕円 483"/>
        <xdr:cNvSpPr/>
      </xdr:nvSpPr>
      <xdr:spPr>
        <a:xfrm>
          <a:off x="8699500" y="1674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31765</xdr:rowOff>
    </xdr:from>
    <xdr:ext cx="534377" cy="259045"/>
    <xdr:sp macro="" textlink="">
      <xdr:nvSpPr>
        <xdr:cNvPr id="485" name="テキスト ボックス 484"/>
        <xdr:cNvSpPr txBox="1"/>
      </xdr:nvSpPr>
      <xdr:spPr>
        <a:xfrm>
          <a:off x="8483111" y="1683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124295</xdr:rowOff>
    </xdr:from>
    <xdr:to>
      <xdr:col>41</xdr:col>
      <xdr:colOff>101600</xdr:colOff>
      <xdr:row>98</xdr:row>
      <xdr:rowOff>54445</xdr:rowOff>
    </xdr:to>
    <xdr:sp macro="" textlink="">
      <xdr:nvSpPr>
        <xdr:cNvPr id="486" name="楕円 485"/>
        <xdr:cNvSpPr/>
      </xdr:nvSpPr>
      <xdr:spPr>
        <a:xfrm>
          <a:off x="7810500" y="1675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45572</xdr:rowOff>
    </xdr:from>
    <xdr:ext cx="534377" cy="259045"/>
    <xdr:sp macro="" textlink="">
      <xdr:nvSpPr>
        <xdr:cNvPr id="487" name="テキスト ボックス 486"/>
        <xdr:cNvSpPr txBox="1"/>
      </xdr:nvSpPr>
      <xdr:spPr>
        <a:xfrm>
          <a:off x="7594111" y="1684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152344</xdr:rowOff>
    </xdr:from>
    <xdr:to>
      <xdr:col>36</xdr:col>
      <xdr:colOff>165100</xdr:colOff>
      <xdr:row>98</xdr:row>
      <xdr:rowOff>82494</xdr:rowOff>
    </xdr:to>
    <xdr:sp macro="" textlink="">
      <xdr:nvSpPr>
        <xdr:cNvPr id="488" name="楕円 487"/>
        <xdr:cNvSpPr/>
      </xdr:nvSpPr>
      <xdr:spPr>
        <a:xfrm>
          <a:off x="6921500" y="167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73621</xdr:rowOff>
    </xdr:from>
    <xdr:ext cx="534377" cy="259045"/>
    <xdr:sp macro="" textlink="">
      <xdr:nvSpPr>
        <xdr:cNvPr id="489" name="テキスト ボックス 488"/>
        <xdr:cNvSpPr txBox="1"/>
      </xdr:nvSpPr>
      <xdr:spPr>
        <a:xfrm>
          <a:off x="6705111" y="1687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3" name="直線コネクタ 512"/>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4"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5" name="直線コネクタ 514"/>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16"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17" name="直線コネクタ 516"/>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93066</xdr:rowOff>
    </xdr:from>
    <xdr:to>
      <xdr:col>85</xdr:col>
      <xdr:colOff>127000</xdr:colOff>
      <xdr:row>37</xdr:row>
      <xdr:rowOff>118440</xdr:rowOff>
    </xdr:to>
    <xdr:cxnSp macro="">
      <xdr:nvCxnSpPr>
        <xdr:cNvPr id="518" name="直線コネクタ 517"/>
        <xdr:cNvCxnSpPr/>
      </xdr:nvCxnSpPr>
      <xdr:spPr>
        <a:xfrm>
          <a:off x="15481300" y="6436716"/>
          <a:ext cx="838200" cy="2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19"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0" name="フローチャート: 判断 519"/>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93066</xdr:rowOff>
    </xdr:from>
    <xdr:to>
      <xdr:col>81</xdr:col>
      <xdr:colOff>50800</xdr:colOff>
      <xdr:row>37</xdr:row>
      <xdr:rowOff>102876</xdr:rowOff>
    </xdr:to>
    <xdr:cxnSp macro="">
      <xdr:nvCxnSpPr>
        <xdr:cNvPr id="521" name="直線コネクタ 520"/>
        <xdr:cNvCxnSpPr/>
      </xdr:nvCxnSpPr>
      <xdr:spPr>
        <a:xfrm flipV="1">
          <a:off x="14592300" y="6436716"/>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2" name="フローチャート: 判断 521"/>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3" name="テキスト ボックス 522"/>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90875</xdr:rowOff>
    </xdr:from>
    <xdr:to>
      <xdr:col>76</xdr:col>
      <xdr:colOff>114300</xdr:colOff>
      <xdr:row>37</xdr:row>
      <xdr:rowOff>102876</xdr:rowOff>
    </xdr:to>
    <xdr:cxnSp macro="">
      <xdr:nvCxnSpPr>
        <xdr:cNvPr id="524" name="直線コネクタ 523"/>
        <xdr:cNvCxnSpPr/>
      </xdr:nvCxnSpPr>
      <xdr:spPr>
        <a:xfrm>
          <a:off x="13703300" y="6434525"/>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5" name="フローチャート: 判断 524"/>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26" name="テキスト ボックス 525"/>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74663</xdr:rowOff>
    </xdr:from>
    <xdr:to>
      <xdr:col>71</xdr:col>
      <xdr:colOff>177800</xdr:colOff>
      <xdr:row>37</xdr:row>
      <xdr:rowOff>90875</xdr:rowOff>
    </xdr:to>
    <xdr:cxnSp macro="">
      <xdr:nvCxnSpPr>
        <xdr:cNvPr id="527" name="直線コネクタ 526"/>
        <xdr:cNvCxnSpPr/>
      </xdr:nvCxnSpPr>
      <xdr:spPr>
        <a:xfrm>
          <a:off x="12814300" y="6418313"/>
          <a:ext cx="889000" cy="1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28" name="フローチャート: 判断 527"/>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29" name="テキスト ボックス 528"/>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7785</xdr:rowOff>
    </xdr:from>
    <xdr:to>
      <xdr:col>67</xdr:col>
      <xdr:colOff>101600</xdr:colOff>
      <xdr:row>37</xdr:row>
      <xdr:rowOff>109385</xdr:rowOff>
    </xdr:to>
    <xdr:sp macro="" textlink="">
      <xdr:nvSpPr>
        <xdr:cNvPr id="530" name="フローチャート: 判断 529"/>
        <xdr:cNvSpPr/>
      </xdr:nvSpPr>
      <xdr:spPr>
        <a:xfrm>
          <a:off x="12763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125912</xdr:rowOff>
    </xdr:from>
    <xdr:ext cx="534377" cy="259045"/>
    <xdr:sp macro="" textlink="">
      <xdr:nvSpPr>
        <xdr:cNvPr id="531" name="テキスト ボックス 530"/>
        <xdr:cNvSpPr txBox="1"/>
      </xdr:nvSpPr>
      <xdr:spPr>
        <a:xfrm>
          <a:off x="12547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67640</xdr:rowOff>
    </xdr:from>
    <xdr:to>
      <xdr:col>85</xdr:col>
      <xdr:colOff>177800</xdr:colOff>
      <xdr:row>37</xdr:row>
      <xdr:rowOff>169240</xdr:rowOff>
    </xdr:to>
    <xdr:sp macro="" textlink="">
      <xdr:nvSpPr>
        <xdr:cNvPr id="537" name="楕円 536"/>
        <xdr:cNvSpPr/>
      </xdr:nvSpPr>
      <xdr:spPr>
        <a:xfrm>
          <a:off x="16268700" y="64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154017</xdr:rowOff>
    </xdr:from>
    <xdr:ext cx="534377" cy="259045"/>
    <xdr:sp macro="" textlink="">
      <xdr:nvSpPr>
        <xdr:cNvPr id="538" name="消防費該当値テキスト"/>
        <xdr:cNvSpPr txBox="1"/>
      </xdr:nvSpPr>
      <xdr:spPr>
        <a:xfrm>
          <a:off x="16370300" y="63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42266</xdr:rowOff>
    </xdr:from>
    <xdr:to>
      <xdr:col>81</xdr:col>
      <xdr:colOff>101600</xdr:colOff>
      <xdr:row>37</xdr:row>
      <xdr:rowOff>143866</xdr:rowOff>
    </xdr:to>
    <xdr:sp macro="" textlink="">
      <xdr:nvSpPr>
        <xdr:cNvPr id="539" name="楕円 538"/>
        <xdr:cNvSpPr/>
      </xdr:nvSpPr>
      <xdr:spPr>
        <a:xfrm>
          <a:off x="15430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134993</xdr:rowOff>
    </xdr:from>
    <xdr:ext cx="534377" cy="259045"/>
    <xdr:sp macro="" textlink="">
      <xdr:nvSpPr>
        <xdr:cNvPr id="540" name="テキスト ボックス 539"/>
        <xdr:cNvSpPr txBox="1"/>
      </xdr:nvSpPr>
      <xdr:spPr>
        <a:xfrm>
          <a:off x="15214111" y="64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52076</xdr:rowOff>
    </xdr:from>
    <xdr:to>
      <xdr:col>76</xdr:col>
      <xdr:colOff>165100</xdr:colOff>
      <xdr:row>37</xdr:row>
      <xdr:rowOff>153676</xdr:rowOff>
    </xdr:to>
    <xdr:sp macro="" textlink="">
      <xdr:nvSpPr>
        <xdr:cNvPr id="541" name="楕円 540"/>
        <xdr:cNvSpPr/>
      </xdr:nvSpPr>
      <xdr:spPr>
        <a:xfrm>
          <a:off x="14541500" y="639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144804</xdr:rowOff>
    </xdr:from>
    <xdr:ext cx="534377" cy="259045"/>
    <xdr:sp macro="" textlink="">
      <xdr:nvSpPr>
        <xdr:cNvPr id="542" name="テキスト ボックス 541"/>
        <xdr:cNvSpPr txBox="1"/>
      </xdr:nvSpPr>
      <xdr:spPr>
        <a:xfrm>
          <a:off x="14325111" y="648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40075</xdr:rowOff>
    </xdr:from>
    <xdr:to>
      <xdr:col>72</xdr:col>
      <xdr:colOff>38100</xdr:colOff>
      <xdr:row>37</xdr:row>
      <xdr:rowOff>141675</xdr:rowOff>
    </xdr:to>
    <xdr:sp macro="" textlink="">
      <xdr:nvSpPr>
        <xdr:cNvPr id="543" name="楕円 542"/>
        <xdr:cNvSpPr/>
      </xdr:nvSpPr>
      <xdr:spPr>
        <a:xfrm>
          <a:off x="13652500" y="638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132802</xdr:rowOff>
    </xdr:from>
    <xdr:ext cx="534377" cy="259045"/>
    <xdr:sp macro="" textlink="">
      <xdr:nvSpPr>
        <xdr:cNvPr id="544" name="テキスト ボックス 543"/>
        <xdr:cNvSpPr txBox="1"/>
      </xdr:nvSpPr>
      <xdr:spPr>
        <a:xfrm>
          <a:off x="13436111" y="64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23863</xdr:rowOff>
    </xdr:from>
    <xdr:to>
      <xdr:col>67</xdr:col>
      <xdr:colOff>101600</xdr:colOff>
      <xdr:row>37</xdr:row>
      <xdr:rowOff>125463</xdr:rowOff>
    </xdr:to>
    <xdr:sp macro="" textlink="">
      <xdr:nvSpPr>
        <xdr:cNvPr id="545" name="楕円 544"/>
        <xdr:cNvSpPr/>
      </xdr:nvSpPr>
      <xdr:spPr>
        <a:xfrm>
          <a:off x="12763500" y="6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116590</xdr:rowOff>
    </xdr:from>
    <xdr:ext cx="534377" cy="259045"/>
    <xdr:sp macro="" textlink="">
      <xdr:nvSpPr>
        <xdr:cNvPr id="546" name="テキスト ボックス 545"/>
        <xdr:cNvSpPr txBox="1"/>
      </xdr:nvSpPr>
      <xdr:spPr>
        <a:xfrm>
          <a:off x="12547111" y="646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0" name="直線コネクタ 569"/>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1"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2" name="直線コネクタ 571"/>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3"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4" name="直線コネクタ 573"/>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3706</xdr:rowOff>
    </xdr:from>
    <xdr:to>
      <xdr:col>85</xdr:col>
      <xdr:colOff>127000</xdr:colOff>
      <xdr:row>58</xdr:row>
      <xdr:rowOff>12225</xdr:rowOff>
    </xdr:to>
    <xdr:cxnSp macro="">
      <xdr:nvCxnSpPr>
        <xdr:cNvPr id="575" name="直線コネクタ 574"/>
        <xdr:cNvCxnSpPr/>
      </xdr:nvCxnSpPr>
      <xdr:spPr>
        <a:xfrm flipV="1">
          <a:off x="15481300" y="9947806"/>
          <a:ext cx="8382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74827</xdr:rowOff>
    </xdr:from>
    <xdr:ext cx="534377" cy="259045"/>
    <xdr:sp macro="" textlink="">
      <xdr:nvSpPr>
        <xdr:cNvPr id="576" name="教育費平均値テキスト"/>
        <xdr:cNvSpPr txBox="1"/>
      </xdr:nvSpPr>
      <xdr:spPr>
        <a:xfrm>
          <a:off x="16370300" y="9504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77" name="フローチャート: 判断 576"/>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119522</xdr:rowOff>
    </xdr:from>
    <xdr:to>
      <xdr:col>81</xdr:col>
      <xdr:colOff>50800</xdr:colOff>
      <xdr:row>58</xdr:row>
      <xdr:rowOff>12225</xdr:rowOff>
    </xdr:to>
    <xdr:cxnSp macro="">
      <xdr:nvCxnSpPr>
        <xdr:cNvPr id="578" name="直線コネクタ 577"/>
        <xdr:cNvCxnSpPr/>
      </xdr:nvCxnSpPr>
      <xdr:spPr>
        <a:xfrm>
          <a:off x="14592300" y="9892172"/>
          <a:ext cx="889000" cy="6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79" name="フローチャート: 判断 578"/>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0" name="テキスト ボックス 579"/>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119522</xdr:rowOff>
    </xdr:from>
    <xdr:to>
      <xdr:col>76</xdr:col>
      <xdr:colOff>114300</xdr:colOff>
      <xdr:row>57</xdr:row>
      <xdr:rowOff>153591</xdr:rowOff>
    </xdr:to>
    <xdr:cxnSp macro="">
      <xdr:nvCxnSpPr>
        <xdr:cNvPr id="581" name="直線コネクタ 580"/>
        <xdr:cNvCxnSpPr/>
      </xdr:nvCxnSpPr>
      <xdr:spPr>
        <a:xfrm flipV="1">
          <a:off x="13703300" y="9892172"/>
          <a:ext cx="889000" cy="3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2" name="フローチャート: 判断 581"/>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3" name="テキスト ボックス 582"/>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136233</xdr:rowOff>
    </xdr:from>
    <xdr:to>
      <xdr:col>71</xdr:col>
      <xdr:colOff>177800</xdr:colOff>
      <xdr:row>57</xdr:row>
      <xdr:rowOff>153591</xdr:rowOff>
    </xdr:to>
    <xdr:cxnSp macro="">
      <xdr:nvCxnSpPr>
        <xdr:cNvPr id="584" name="直線コネクタ 583"/>
        <xdr:cNvCxnSpPr/>
      </xdr:nvCxnSpPr>
      <xdr:spPr>
        <a:xfrm>
          <a:off x="12814300" y="9737433"/>
          <a:ext cx="889000" cy="18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5" name="フローチャート: 判断 584"/>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86" name="テキスト ボックス 585"/>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153876</xdr:rowOff>
    </xdr:from>
    <xdr:to>
      <xdr:col>67</xdr:col>
      <xdr:colOff>101600</xdr:colOff>
      <xdr:row>57</xdr:row>
      <xdr:rowOff>84026</xdr:rowOff>
    </xdr:to>
    <xdr:sp macro="" textlink="">
      <xdr:nvSpPr>
        <xdr:cNvPr id="587" name="フローチャート: 判断 586"/>
        <xdr:cNvSpPr/>
      </xdr:nvSpPr>
      <xdr:spPr>
        <a:xfrm>
          <a:off x="12763500" y="975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75153</xdr:rowOff>
    </xdr:from>
    <xdr:ext cx="534377" cy="259045"/>
    <xdr:sp macro="" textlink="">
      <xdr:nvSpPr>
        <xdr:cNvPr id="588" name="テキスト ボックス 587"/>
        <xdr:cNvSpPr txBox="1"/>
      </xdr:nvSpPr>
      <xdr:spPr>
        <a:xfrm>
          <a:off x="12547111" y="98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124356</xdr:rowOff>
    </xdr:from>
    <xdr:to>
      <xdr:col>85</xdr:col>
      <xdr:colOff>177800</xdr:colOff>
      <xdr:row>58</xdr:row>
      <xdr:rowOff>54506</xdr:rowOff>
    </xdr:to>
    <xdr:sp macro="" textlink="">
      <xdr:nvSpPr>
        <xdr:cNvPr id="594" name="楕円 593"/>
        <xdr:cNvSpPr/>
      </xdr:nvSpPr>
      <xdr:spPr>
        <a:xfrm>
          <a:off x="16268700" y="989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39283</xdr:rowOff>
    </xdr:from>
    <xdr:ext cx="534377" cy="259045"/>
    <xdr:sp macro="" textlink="">
      <xdr:nvSpPr>
        <xdr:cNvPr id="595" name="教育費該当値テキスト"/>
        <xdr:cNvSpPr txBox="1"/>
      </xdr:nvSpPr>
      <xdr:spPr>
        <a:xfrm>
          <a:off x="16370300" y="981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132875</xdr:rowOff>
    </xdr:from>
    <xdr:to>
      <xdr:col>81</xdr:col>
      <xdr:colOff>101600</xdr:colOff>
      <xdr:row>58</xdr:row>
      <xdr:rowOff>63025</xdr:rowOff>
    </xdr:to>
    <xdr:sp macro="" textlink="">
      <xdr:nvSpPr>
        <xdr:cNvPr id="596" name="楕円 595"/>
        <xdr:cNvSpPr/>
      </xdr:nvSpPr>
      <xdr:spPr>
        <a:xfrm>
          <a:off x="15430500" y="99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54152</xdr:rowOff>
    </xdr:from>
    <xdr:ext cx="534377" cy="259045"/>
    <xdr:sp macro="" textlink="">
      <xdr:nvSpPr>
        <xdr:cNvPr id="597" name="テキスト ボックス 596"/>
        <xdr:cNvSpPr txBox="1"/>
      </xdr:nvSpPr>
      <xdr:spPr>
        <a:xfrm>
          <a:off x="15214111" y="999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68722</xdr:rowOff>
    </xdr:from>
    <xdr:to>
      <xdr:col>76</xdr:col>
      <xdr:colOff>165100</xdr:colOff>
      <xdr:row>57</xdr:row>
      <xdr:rowOff>170322</xdr:rowOff>
    </xdr:to>
    <xdr:sp macro="" textlink="">
      <xdr:nvSpPr>
        <xdr:cNvPr id="598" name="楕円 597"/>
        <xdr:cNvSpPr/>
      </xdr:nvSpPr>
      <xdr:spPr>
        <a:xfrm>
          <a:off x="14541500" y="984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161449</xdr:rowOff>
    </xdr:from>
    <xdr:ext cx="534377" cy="259045"/>
    <xdr:sp macro="" textlink="">
      <xdr:nvSpPr>
        <xdr:cNvPr id="599" name="テキスト ボックス 598"/>
        <xdr:cNvSpPr txBox="1"/>
      </xdr:nvSpPr>
      <xdr:spPr>
        <a:xfrm>
          <a:off x="14325111" y="993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102791</xdr:rowOff>
    </xdr:from>
    <xdr:to>
      <xdr:col>72</xdr:col>
      <xdr:colOff>38100</xdr:colOff>
      <xdr:row>58</xdr:row>
      <xdr:rowOff>32941</xdr:rowOff>
    </xdr:to>
    <xdr:sp macro="" textlink="">
      <xdr:nvSpPr>
        <xdr:cNvPr id="600" name="楕円 599"/>
        <xdr:cNvSpPr/>
      </xdr:nvSpPr>
      <xdr:spPr>
        <a:xfrm>
          <a:off x="13652500" y="98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24068</xdr:rowOff>
    </xdr:from>
    <xdr:ext cx="534377" cy="259045"/>
    <xdr:sp macro="" textlink="">
      <xdr:nvSpPr>
        <xdr:cNvPr id="601" name="テキスト ボックス 600"/>
        <xdr:cNvSpPr txBox="1"/>
      </xdr:nvSpPr>
      <xdr:spPr>
        <a:xfrm>
          <a:off x="13436111" y="99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85433</xdr:rowOff>
    </xdr:from>
    <xdr:to>
      <xdr:col>67</xdr:col>
      <xdr:colOff>101600</xdr:colOff>
      <xdr:row>57</xdr:row>
      <xdr:rowOff>15583</xdr:rowOff>
    </xdr:to>
    <xdr:sp macro="" textlink="">
      <xdr:nvSpPr>
        <xdr:cNvPr id="602" name="楕円 601"/>
        <xdr:cNvSpPr/>
      </xdr:nvSpPr>
      <xdr:spPr>
        <a:xfrm>
          <a:off x="12763500" y="968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32110</xdr:rowOff>
    </xdr:from>
    <xdr:ext cx="534377" cy="259045"/>
    <xdr:sp macro="" textlink="">
      <xdr:nvSpPr>
        <xdr:cNvPr id="603" name="テキスト ボックス 602"/>
        <xdr:cNvSpPr txBox="1"/>
      </xdr:nvSpPr>
      <xdr:spPr>
        <a:xfrm>
          <a:off x="12547111" y="94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27" name="直線コネクタ 626"/>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0"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1" name="直線コネクタ 630"/>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41236</xdr:rowOff>
    </xdr:from>
    <xdr:to>
      <xdr:col>85</xdr:col>
      <xdr:colOff>127000</xdr:colOff>
      <xdr:row>79</xdr:row>
      <xdr:rowOff>43129</xdr:rowOff>
    </xdr:to>
    <xdr:cxnSp macro="">
      <xdr:nvCxnSpPr>
        <xdr:cNvPr id="632" name="直線コネクタ 631"/>
        <xdr:cNvCxnSpPr/>
      </xdr:nvCxnSpPr>
      <xdr:spPr>
        <a:xfrm>
          <a:off x="15481300" y="13585786"/>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3" name="災害復旧費平均値テキスト"/>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4" name="フローチャート: 判断 633"/>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41236</xdr:rowOff>
    </xdr:from>
    <xdr:to>
      <xdr:col>81</xdr:col>
      <xdr:colOff>50800</xdr:colOff>
      <xdr:row>79</xdr:row>
      <xdr:rowOff>42038</xdr:rowOff>
    </xdr:to>
    <xdr:cxnSp macro="">
      <xdr:nvCxnSpPr>
        <xdr:cNvPr id="635" name="直線コネクタ 634"/>
        <xdr:cNvCxnSpPr/>
      </xdr:nvCxnSpPr>
      <xdr:spPr>
        <a:xfrm flipV="1">
          <a:off x="14592300" y="13585786"/>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36" name="フローチャート: 判断 635"/>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37" name="テキスト ボックス 636"/>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42038</xdr:rowOff>
    </xdr:from>
    <xdr:to>
      <xdr:col>76</xdr:col>
      <xdr:colOff>114300</xdr:colOff>
      <xdr:row>79</xdr:row>
      <xdr:rowOff>44450</xdr:rowOff>
    </xdr:to>
    <xdr:cxnSp macro="">
      <xdr:nvCxnSpPr>
        <xdr:cNvPr id="638" name="直線コネクタ 637"/>
        <xdr:cNvCxnSpPr/>
      </xdr:nvCxnSpPr>
      <xdr:spPr>
        <a:xfrm flipV="1">
          <a:off x="13703300" y="13586588"/>
          <a:ext cx="889000" cy="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39" name="フローチャート: 判断 638"/>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0" name="テキスト ボックス 639"/>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17208</xdr:rowOff>
    </xdr:from>
    <xdr:to>
      <xdr:col>71</xdr:col>
      <xdr:colOff>177800</xdr:colOff>
      <xdr:row>79</xdr:row>
      <xdr:rowOff>44450</xdr:rowOff>
    </xdr:to>
    <xdr:cxnSp macro="">
      <xdr:nvCxnSpPr>
        <xdr:cNvPr id="641" name="直線コネクタ 640"/>
        <xdr:cNvCxnSpPr/>
      </xdr:nvCxnSpPr>
      <xdr:spPr>
        <a:xfrm>
          <a:off x="12814300" y="13561758"/>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2" name="フローチャート: 判断 641"/>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3" name="テキスト ボックス 642"/>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44" name="フローチャート: 判断 643"/>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5" name="テキスト ボックス 644"/>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163779</xdr:rowOff>
    </xdr:from>
    <xdr:to>
      <xdr:col>85</xdr:col>
      <xdr:colOff>177800</xdr:colOff>
      <xdr:row>79</xdr:row>
      <xdr:rowOff>93929</xdr:rowOff>
    </xdr:to>
    <xdr:sp macro="" textlink="">
      <xdr:nvSpPr>
        <xdr:cNvPr id="651" name="楕円 650"/>
        <xdr:cNvSpPr/>
      </xdr:nvSpPr>
      <xdr:spPr>
        <a:xfrm>
          <a:off x="16268700" y="1353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78706</xdr:rowOff>
    </xdr:from>
    <xdr:ext cx="378565" cy="259045"/>
    <xdr:sp macro="" textlink="">
      <xdr:nvSpPr>
        <xdr:cNvPr id="652" name="災害復旧費該当値テキスト"/>
        <xdr:cNvSpPr txBox="1"/>
      </xdr:nvSpPr>
      <xdr:spPr>
        <a:xfrm>
          <a:off x="16370300" y="1345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161886</xdr:rowOff>
    </xdr:from>
    <xdr:to>
      <xdr:col>81</xdr:col>
      <xdr:colOff>101600</xdr:colOff>
      <xdr:row>79</xdr:row>
      <xdr:rowOff>92036</xdr:rowOff>
    </xdr:to>
    <xdr:sp macro="" textlink="">
      <xdr:nvSpPr>
        <xdr:cNvPr id="653" name="楕円 652"/>
        <xdr:cNvSpPr/>
      </xdr:nvSpPr>
      <xdr:spPr>
        <a:xfrm>
          <a:off x="15430500" y="135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83163</xdr:rowOff>
    </xdr:from>
    <xdr:ext cx="378565" cy="259045"/>
    <xdr:sp macro="" textlink="">
      <xdr:nvSpPr>
        <xdr:cNvPr id="654" name="テキスト ボックス 653"/>
        <xdr:cNvSpPr txBox="1"/>
      </xdr:nvSpPr>
      <xdr:spPr>
        <a:xfrm>
          <a:off x="15292017" y="1362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162688</xdr:rowOff>
    </xdr:from>
    <xdr:to>
      <xdr:col>76</xdr:col>
      <xdr:colOff>165100</xdr:colOff>
      <xdr:row>79</xdr:row>
      <xdr:rowOff>92838</xdr:rowOff>
    </xdr:to>
    <xdr:sp macro="" textlink="">
      <xdr:nvSpPr>
        <xdr:cNvPr id="655" name="楕円 654"/>
        <xdr:cNvSpPr/>
      </xdr:nvSpPr>
      <xdr:spPr>
        <a:xfrm>
          <a:off x="14541500" y="1353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83965</xdr:rowOff>
    </xdr:from>
    <xdr:ext cx="378565" cy="259045"/>
    <xdr:sp macro="" textlink="">
      <xdr:nvSpPr>
        <xdr:cNvPr id="656" name="テキスト ボックス 655"/>
        <xdr:cNvSpPr txBox="1"/>
      </xdr:nvSpPr>
      <xdr:spPr>
        <a:xfrm>
          <a:off x="14403017" y="13628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7" name="楕円 65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8" name="テキスト ボックス 65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137858</xdr:rowOff>
    </xdr:from>
    <xdr:to>
      <xdr:col>67</xdr:col>
      <xdr:colOff>101600</xdr:colOff>
      <xdr:row>79</xdr:row>
      <xdr:rowOff>68008</xdr:rowOff>
    </xdr:to>
    <xdr:sp macro="" textlink="">
      <xdr:nvSpPr>
        <xdr:cNvPr id="659" name="楕円 658"/>
        <xdr:cNvSpPr/>
      </xdr:nvSpPr>
      <xdr:spPr>
        <a:xfrm>
          <a:off x="12763500" y="135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59135</xdr:rowOff>
    </xdr:from>
    <xdr:ext cx="469744" cy="259045"/>
    <xdr:sp macro="" textlink="">
      <xdr:nvSpPr>
        <xdr:cNvPr id="660" name="テキスト ボックス 659"/>
        <xdr:cNvSpPr txBox="1"/>
      </xdr:nvSpPr>
      <xdr:spPr>
        <a:xfrm>
          <a:off x="12579428" y="1360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4" name="直線コネクタ 683"/>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5"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86" name="直線コネクタ 685"/>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87"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88" name="直線コネクタ 687"/>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88525</xdr:rowOff>
    </xdr:from>
    <xdr:to>
      <xdr:col>85</xdr:col>
      <xdr:colOff>127000</xdr:colOff>
      <xdr:row>98</xdr:row>
      <xdr:rowOff>96152</xdr:rowOff>
    </xdr:to>
    <xdr:cxnSp macro="">
      <xdr:nvCxnSpPr>
        <xdr:cNvPr id="689" name="直線コネクタ 688"/>
        <xdr:cNvCxnSpPr/>
      </xdr:nvCxnSpPr>
      <xdr:spPr>
        <a:xfrm flipV="1">
          <a:off x="15481300" y="16890625"/>
          <a:ext cx="838200" cy="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0" name="公債費平均値テキスト"/>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1" name="フローチャート: 判断 690"/>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96152</xdr:rowOff>
    </xdr:from>
    <xdr:to>
      <xdr:col>81</xdr:col>
      <xdr:colOff>50800</xdr:colOff>
      <xdr:row>98</xdr:row>
      <xdr:rowOff>114897</xdr:rowOff>
    </xdr:to>
    <xdr:cxnSp macro="">
      <xdr:nvCxnSpPr>
        <xdr:cNvPr id="692" name="直線コネクタ 691"/>
        <xdr:cNvCxnSpPr/>
      </xdr:nvCxnSpPr>
      <xdr:spPr>
        <a:xfrm flipV="1">
          <a:off x="14592300" y="1689825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3" name="フローチャート: 判断 692"/>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4" name="テキスト ボックス 693"/>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114897</xdr:rowOff>
    </xdr:from>
    <xdr:to>
      <xdr:col>76</xdr:col>
      <xdr:colOff>114300</xdr:colOff>
      <xdr:row>98</xdr:row>
      <xdr:rowOff>120010</xdr:rowOff>
    </xdr:to>
    <xdr:cxnSp macro="">
      <xdr:nvCxnSpPr>
        <xdr:cNvPr id="695" name="直線コネクタ 694"/>
        <xdr:cNvCxnSpPr/>
      </xdr:nvCxnSpPr>
      <xdr:spPr>
        <a:xfrm flipV="1">
          <a:off x="13703300" y="16916997"/>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696" name="フローチャート: 判断 695"/>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697" name="テキスト ボックス 696"/>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120010</xdr:rowOff>
    </xdr:from>
    <xdr:to>
      <xdr:col>71</xdr:col>
      <xdr:colOff>177800</xdr:colOff>
      <xdr:row>98</xdr:row>
      <xdr:rowOff>128259</xdr:rowOff>
    </xdr:to>
    <xdr:cxnSp macro="">
      <xdr:nvCxnSpPr>
        <xdr:cNvPr id="698" name="直線コネクタ 697"/>
        <xdr:cNvCxnSpPr/>
      </xdr:nvCxnSpPr>
      <xdr:spPr>
        <a:xfrm flipV="1">
          <a:off x="12814300" y="16922110"/>
          <a:ext cx="889000" cy="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699" name="フローチャート: 判断 698"/>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0" name="テキスト ボックス 699"/>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165058</xdr:rowOff>
    </xdr:from>
    <xdr:to>
      <xdr:col>67</xdr:col>
      <xdr:colOff>101600</xdr:colOff>
      <xdr:row>98</xdr:row>
      <xdr:rowOff>95208</xdr:rowOff>
    </xdr:to>
    <xdr:sp macro="" textlink="">
      <xdr:nvSpPr>
        <xdr:cNvPr id="701" name="フローチャート: 判断 700"/>
        <xdr:cNvSpPr/>
      </xdr:nvSpPr>
      <xdr:spPr>
        <a:xfrm>
          <a:off x="12763500" y="1679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111735</xdr:rowOff>
    </xdr:from>
    <xdr:ext cx="534377" cy="259045"/>
    <xdr:sp macro="" textlink="">
      <xdr:nvSpPr>
        <xdr:cNvPr id="702" name="テキスト ボックス 701"/>
        <xdr:cNvSpPr txBox="1"/>
      </xdr:nvSpPr>
      <xdr:spPr>
        <a:xfrm>
          <a:off x="12547111" y="1657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37725</xdr:rowOff>
    </xdr:from>
    <xdr:to>
      <xdr:col>85</xdr:col>
      <xdr:colOff>177800</xdr:colOff>
      <xdr:row>98</xdr:row>
      <xdr:rowOff>139325</xdr:rowOff>
    </xdr:to>
    <xdr:sp macro="" textlink="">
      <xdr:nvSpPr>
        <xdr:cNvPr id="708" name="楕円 707"/>
        <xdr:cNvSpPr/>
      </xdr:nvSpPr>
      <xdr:spPr>
        <a:xfrm>
          <a:off x="16268700" y="16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124102</xdr:rowOff>
    </xdr:from>
    <xdr:ext cx="534377" cy="259045"/>
    <xdr:sp macro="" textlink="">
      <xdr:nvSpPr>
        <xdr:cNvPr id="709" name="公債費該当値テキスト"/>
        <xdr:cNvSpPr txBox="1"/>
      </xdr:nvSpPr>
      <xdr:spPr>
        <a:xfrm>
          <a:off x="16370300" y="167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45352</xdr:rowOff>
    </xdr:from>
    <xdr:to>
      <xdr:col>81</xdr:col>
      <xdr:colOff>101600</xdr:colOff>
      <xdr:row>98</xdr:row>
      <xdr:rowOff>146952</xdr:rowOff>
    </xdr:to>
    <xdr:sp macro="" textlink="">
      <xdr:nvSpPr>
        <xdr:cNvPr id="710" name="楕円 709"/>
        <xdr:cNvSpPr/>
      </xdr:nvSpPr>
      <xdr:spPr>
        <a:xfrm>
          <a:off x="154305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138079</xdr:rowOff>
    </xdr:from>
    <xdr:ext cx="534377" cy="259045"/>
    <xdr:sp macro="" textlink="">
      <xdr:nvSpPr>
        <xdr:cNvPr id="711" name="テキスト ボックス 710"/>
        <xdr:cNvSpPr txBox="1"/>
      </xdr:nvSpPr>
      <xdr:spPr>
        <a:xfrm>
          <a:off x="15214111" y="169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64097</xdr:rowOff>
    </xdr:from>
    <xdr:to>
      <xdr:col>76</xdr:col>
      <xdr:colOff>165100</xdr:colOff>
      <xdr:row>98</xdr:row>
      <xdr:rowOff>165697</xdr:rowOff>
    </xdr:to>
    <xdr:sp macro="" textlink="">
      <xdr:nvSpPr>
        <xdr:cNvPr id="712" name="楕円 711"/>
        <xdr:cNvSpPr/>
      </xdr:nvSpPr>
      <xdr:spPr>
        <a:xfrm>
          <a:off x="14541500" y="168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156824</xdr:rowOff>
    </xdr:from>
    <xdr:ext cx="534377" cy="259045"/>
    <xdr:sp macro="" textlink="">
      <xdr:nvSpPr>
        <xdr:cNvPr id="713" name="テキスト ボックス 712"/>
        <xdr:cNvSpPr txBox="1"/>
      </xdr:nvSpPr>
      <xdr:spPr>
        <a:xfrm>
          <a:off x="14325111" y="1695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69210</xdr:rowOff>
    </xdr:from>
    <xdr:to>
      <xdr:col>72</xdr:col>
      <xdr:colOff>38100</xdr:colOff>
      <xdr:row>98</xdr:row>
      <xdr:rowOff>170810</xdr:rowOff>
    </xdr:to>
    <xdr:sp macro="" textlink="">
      <xdr:nvSpPr>
        <xdr:cNvPr id="714" name="楕円 713"/>
        <xdr:cNvSpPr/>
      </xdr:nvSpPr>
      <xdr:spPr>
        <a:xfrm>
          <a:off x="13652500" y="168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161937</xdr:rowOff>
    </xdr:from>
    <xdr:ext cx="534377" cy="259045"/>
    <xdr:sp macro="" textlink="">
      <xdr:nvSpPr>
        <xdr:cNvPr id="715" name="テキスト ボックス 714"/>
        <xdr:cNvSpPr txBox="1"/>
      </xdr:nvSpPr>
      <xdr:spPr>
        <a:xfrm>
          <a:off x="13436111" y="169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77459</xdr:rowOff>
    </xdr:from>
    <xdr:to>
      <xdr:col>67</xdr:col>
      <xdr:colOff>101600</xdr:colOff>
      <xdr:row>99</xdr:row>
      <xdr:rowOff>7609</xdr:rowOff>
    </xdr:to>
    <xdr:sp macro="" textlink="">
      <xdr:nvSpPr>
        <xdr:cNvPr id="716" name="楕円 715"/>
        <xdr:cNvSpPr/>
      </xdr:nvSpPr>
      <xdr:spPr>
        <a:xfrm>
          <a:off x="12763500" y="168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170186</xdr:rowOff>
    </xdr:from>
    <xdr:ext cx="534377" cy="259045"/>
    <xdr:sp macro="" textlink="">
      <xdr:nvSpPr>
        <xdr:cNvPr id="717" name="テキスト ボックス 716"/>
        <xdr:cNvSpPr txBox="1"/>
      </xdr:nvSpPr>
      <xdr:spPr>
        <a:xfrm>
          <a:off x="12547111" y="1697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1" name="直線コネクタ 740"/>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2"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4"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5" name="直線コネクタ 744"/>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47"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48" name="フローチャート: 判断 747"/>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0" name="フローチャート: 判断 749"/>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1" name="テキスト ボックス 750"/>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3" name="フローチャート: 判断 752"/>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4" name="テキスト ボックス 753"/>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56" name="フローチャート: 判断 755"/>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57" name="テキスト ボックス 756"/>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137668</xdr:rowOff>
    </xdr:from>
    <xdr:to>
      <xdr:col>98</xdr:col>
      <xdr:colOff>38100</xdr:colOff>
      <xdr:row>39</xdr:row>
      <xdr:rowOff>67818</xdr:rowOff>
    </xdr:to>
    <xdr:sp macro="" textlink="">
      <xdr:nvSpPr>
        <xdr:cNvPr id="758" name="フローチャート: 判断 757"/>
        <xdr:cNvSpPr/>
      </xdr:nvSpPr>
      <xdr:spPr>
        <a:xfrm>
          <a:off x="18605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84345</xdr:rowOff>
    </xdr:from>
    <xdr:ext cx="378565" cy="259045"/>
    <xdr:sp macro="" textlink="">
      <xdr:nvSpPr>
        <xdr:cNvPr id="759" name="テキスト ボックス 758"/>
        <xdr:cNvSpPr txBox="1"/>
      </xdr:nvSpPr>
      <xdr:spPr>
        <a:xfrm>
          <a:off x="18467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66"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798" name="直線コネクタ 797"/>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799"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1"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2" name="直線コネクタ 801"/>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4"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5" name="フローチャート: 判断 804"/>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07" name="フローチャート: 判断 806"/>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08" name="テキスト ボックス 807"/>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0" name="フローチャート: 判断 809"/>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1" name="テキスト ボックス 810"/>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3" name="フローチャート: 判断 812"/>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4" name="テキスト ボックス 813"/>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フローチャート: 判断 814"/>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3"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1" name="テキスト ボックス 830"/>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116,484</a:t>
          </a:r>
          <a:r>
            <a:rPr kumimoji="1" lang="ja-JP" altLang="en-US" sz="1300">
              <a:latin typeface="ＭＳ Ｐゴシック" panose="020B0600070205080204" pitchFamily="50" charset="-128"/>
              <a:ea typeface="ＭＳ Ｐゴシック" panose="020B0600070205080204" pitchFamily="50" charset="-128"/>
            </a:rPr>
            <a:t>円となっている。近年上昇傾向にあったが、平成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年度以降、低下に転じており、平成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年度においても、保育給付など児童福祉費は増となっているものの、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前年実施の経済対策臨時福祉給付金や介護施設等整備に係る事業の完了などにより、前年比</a:t>
          </a:r>
          <a:r>
            <a:rPr kumimoji="1" lang="en-US" altLang="ja-JP" sz="1300">
              <a:latin typeface="ＭＳ Ｐゴシック" panose="020B0600070205080204" pitchFamily="50" charset="-128"/>
              <a:ea typeface="ＭＳ Ｐゴシック" panose="020B0600070205080204" pitchFamily="50" charset="-128"/>
            </a:rPr>
            <a:t>708</a:t>
          </a:r>
          <a:r>
            <a:rPr kumimoji="1" lang="ja-JP" altLang="en-US" sz="1300">
              <a:latin typeface="ＭＳ Ｐゴシック" panose="020B0600070205080204" pitchFamily="50" charset="-128"/>
              <a:ea typeface="ＭＳ Ｐゴシック" panose="020B0600070205080204" pitchFamily="50" charset="-128"/>
            </a:rPr>
            <a:t>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今後においては、少子高齢化対策や障害者福祉に係る需要増による増額が見込まれることから、給付水準や市単独事業の見直し等の検討により適正水準を維持できるよう努める。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また、公債費については、住民一人当たり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33,432</a:t>
          </a:r>
          <a:r>
            <a:rPr kumimoji="1" lang="ja-JP" altLang="en-US" sz="1300">
              <a:latin typeface="ＭＳ Ｐゴシック" panose="020B0600070205080204" pitchFamily="50" charset="-128"/>
              <a:ea typeface="ＭＳ Ｐゴシック" panose="020B0600070205080204" pitchFamily="50" charset="-128"/>
            </a:rPr>
            <a:t>円となっており、近年上昇傾向にあり、平成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年度においても、大口の償還が始まったことから、前年比</a:t>
          </a:r>
          <a:r>
            <a:rPr kumimoji="1" lang="en-US" altLang="ja-JP" sz="1300">
              <a:latin typeface="ＭＳ Ｐゴシック" panose="020B0600070205080204" pitchFamily="50" charset="-128"/>
              <a:ea typeface="ＭＳ Ｐゴシック" panose="020B0600070205080204" pitchFamily="50" charset="-128"/>
            </a:rPr>
            <a:t>2,002</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今後も大口の償還が続くことから、新規地方債の発行に際しては、その事業効果の精査と公債費負担の中長期的な平準化に配慮するように努める。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年度において、財政調整基金残高については、</a:t>
          </a:r>
          <a:r>
            <a:rPr kumimoji="1" lang="en-US" altLang="ja-JP" sz="1400">
              <a:latin typeface="ＭＳ ゴシック" pitchFamily="49" charset="-128"/>
              <a:ea typeface="ＭＳ ゴシック" pitchFamily="49" charset="-128"/>
            </a:rPr>
            <a:t>69,497</a:t>
          </a:r>
          <a:r>
            <a:rPr kumimoji="1" lang="ja-JP" altLang="en-US" sz="1400">
              <a:latin typeface="ＭＳ ゴシック" pitchFamily="49" charset="-128"/>
              <a:ea typeface="ＭＳ ゴシック" pitchFamily="49" charset="-128"/>
            </a:rPr>
            <a:t>千円増加し、標準財政規模に占める割合でも</a:t>
          </a:r>
          <a:r>
            <a:rPr kumimoji="1" lang="en-US" altLang="ja-JP" sz="1400">
              <a:latin typeface="ＭＳ ゴシック" pitchFamily="49" charset="-128"/>
              <a:ea typeface="ＭＳ ゴシック" pitchFamily="49" charset="-128"/>
            </a:rPr>
            <a:t>0.67</a:t>
          </a:r>
          <a:r>
            <a:rPr kumimoji="1" lang="ja-JP" altLang="en-US" sz="1400">
              <a:latin typeface="ＭＳ ゴシック" pitchFamily="49" charset="-128"/>
              <a:ea typeface="ＭＳ ゴシック" pitchFamily="49" charset="-128"/>
            </a:rPr>
            <a:t>ポイントの増となっている。今後、公債費償還や災害に備えるため、適正な基金残高の確保を図る。また、実質収支額については、前年比</a:t>
          </a:r>
          <a:r>
            <a:rPr kumimoji="1" lang="en-US" altLang="ja-JP" sz="1400">
              <a:latin typeface="ＭＳ ゴシック" pitchFamily="49" charset="-128"/>
              <a:ea typeface="ＭＳ ゴシック" pitchFamily="49" charset="-128"/>
            </a:rPr>
            <a:t>19,435</a:t>
          </a:r>
          <a:r>
            <a:rPr kumimoji="1" lang="ja-JP" altLang="en-US" sz="1400">
              <a:latin typeface="ＭＳ ゴシック" pitchFamily="49" charset="-128"/>
              <a:ea typeface="ＭＳ ゴシック" pitchFamily="49" charset="-128"/>
            </a:rPr>
            <a:t>千円の減、同割合では</a:t>
          </a:r>
          <a:r>
            <a:rPr kumimoji="1" lang="en-US" altLang="ja-JP" sz="1400">
              <a:latin typeface="ＭＳ ゴシック" pitchFamily="49" charset="-128"/>
              <a:ea typeface="ＭＳ ゴシック" pitchFamily="49" charset="-128"/>
            </a:rPr>
            <a:t>0.26</a:t>
          </a:r>
          <a:r>
            <a:rPr kumimoji="1" lang="ja-JP" altLang="en-US" sz="1400">
              <a:latin typeface="ＭＳ ゴシック" pitchFamily="49" charset="-128"/>
              <a:ea typeface="ＭＳ ゴシック" pitchFamily="49" charset="-128"/>
            </a:rPr>
            <a:t>ポイントの減となっているが、繰越明許等により翌年度に繰り越す一般財源が前年比</a:t>
          </a:r>
          <a:r>
            <a:rPr kumimoji="1" lang="en-US" altLang="ja-JP" sz="1400">
              <a:latin typeface="ＭＳ ゴシック" pitchFamily="49" charset="-128"/>
              <a:ea typeface="ＭＳ ゴシック" pitchFamily="49" charset="-128"/>
            </a:rPr>
            <a:t>311,806</a:t>
          </a:r>
          <a:r>
            <a:rPr kumimoji="1" lang="ja-JP" altLang="en-US" sz="1400">
              <a:latin typeface="ＭＳ ゴシック" pitchFamily="49" charset="-128"/>
              <a:ea typeface="ＭＳ ゴシック" pitchFamily="49" charset="-128"/>
            </a:rPr>
            <a:t>千円の増となったこと等が要因である。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千葉県富里市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年度決算は、いずれの会計も赤字は無く、全て黒字決算で推移している。</a:t>
          </a:r>
        </a:p>
        <a:p>
          <a:r>
            <a:rPr kumimoji="1" lang="ja-JP" altLang="en-US" sz="1400">
              <a:latin typeface="ＭＳ ゴシック" pitchFamily="49" charset="-128"/>
              <a:ea typeface="ＭＳ ゴシック" pitchFamily="49" charset="-128"/>
            </a:rPr>
            <a:t>　各特別会計にあっては、財政状況及び事業全体の見直しを実施することで一般会計からの法定内繰入を縮減するような運営に努めている。</a:t>
          </a:r>
        </a:p>
        <a:p>
          <a:r>
            <a:rPr kumimoji="1" lang="ja-JP" altLang="en-US" sz="1400">
              <a:latin typeface="ＭＳ ゴシック" pitchFamily="49" charset="-128"/>
              <a:ea typeface="ＭＳ ゴシック" pitchFamily="49" charset="-128"/>
            </a:rPr>
            <a:t>　今後も特別会計独立採算の原則に立った適正な運営をすることを目指し、普通会計の負担を減らしていくことが重要である。</a:t>
          </a:r>
        </a:p>
        <a:p>
          <a:r>
            <a:rPr kumimoji="1" lang="ja-JP" altLang="en-US" sz="1400">
              <a:latin typeface="ＭＳ ゴシック" pitchFamily="49" charset="-128"/>
              <a:ea typeface="ＭＳ ゴシック" pitchFamily="49" charset="-128"/>
            </a:rPr>
            <a:t>　また、各会計ともに適量、適切な事業実施に努め、毎年のプライマリーバランスの黒字化を維持し、更なる財政の健全化を図っていく。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15452368</v>
      </c>
      <c r="BO4" s="423"/>
      <c r="BP4" s="423"/>
      <c r="BQ4" s="423"/>
      <c r="BR4" s="423"/>
      <c r="BS4" s="423"/>
      <c r="BT4" s="423"/>
      <c r="BU4" s="424"/>
      <c r="BV4" s="422">
        <v>15594211</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7</v>
      </c>
      <c r="CU4" s="604"/>
      <c r="CV4" s="604"/>
      <c r="CW4" s="604"/>
      <c r="CX4" s="604"/>
      <c r="CY4" s="604"/>
      <c r="CZ4" s="604"/>
      <c r="DA4" s="605"/>
      <c r="DB4" s="603">
        <v>7.3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14462577</v>
      </c>
      <c r="BO5" s="428"/>
      <c r="BP5" s="428"/>
      <c r="BQ5" s="428"/>
      <c r="BR5" s="428"/>
      <c r="BS5" s="428"/>
      <c r="BT5" s="428"/>
      <c r="BU5" s="429"/>
      <c r="BV5" s="427">
        <v>14896791</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95.2</v>
      </c>
      <c r="CU5" s="398"/>
      <c r="CV5" s="398"/>
      <c r="CW5" s="398"/>
      <c r="CX5" s="398"/>
      <c r="CY5" s="398"/>
      <c r="CZ5" s="398"/>
      <c r="DA5" s="399"/>
      <c r="DB5" s="397">
        <v>97.2</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989791</v>
      </c>
      <c r="BO6" s="428"/>
      <c r="BP6" s="428"/>
      <c r="BQ6" s="428"/>
      <c r="BR6" s="428"/>
      <c r="BS6" s="428"/>
      <c r="BT6" s="428"/>
      <c r="BU6" s="429"/>
      <c r="BV6" s="427">
        <v>697420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102.3</v>
      </c>
      <c r="CU6" s="578"/>
      <c r="CV6" s="578"/>
      <c r="CW6" s="578"/>
      <c r="CX6" s="578"/>
      <c r="CY6" s="578"/>
      <c r="CZ6" s="578"/>
      <c r="DA6" s="579"/>
      <c r="DB6" s="577">
        <v>103.9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344056</v>
      </c>
      <c r="BO7" s="428"/>
      <c r="BP7" s="428"/>
      <c r="BQ7" s="428"/>
      <c r="BR7" s="428"/>
      <c r="BS7" s="428"/>
      <c r="BT7" s="428"/>
      <c r="BU7" s="429"/>
      <c r="BV7" s="427">
        <v>32250</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9224860</v>
      </c>
      <c r="CU7" s="428"/>
      <c r="CV7" s="428"/>
      <c r="CW7" s="428"/>
      <c r="CX7" s="428"/>
      <c r="CY7" s="428"/>
      <c r="CZ7" s="428"/>
      <c r="DA7" s="429"/>
      <c r="DB7" s="427">
        <v>9160995</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93</v>
      </c>
      <c r="AV8" s="485"/>
      <c r="AW8" s="485"/>
      <c r="AX8" s="485"/>
      <c r="AY8" s="407" t="s">
        <v>109</v>
      </c>
      <c r="AZ8" s="408"/>
      <c r="BA8" s="408"/>
      <c r="BB8" s="408"/>
      <c r="BC8" s="408"/>
      <c r="BD8" s="408"/>
      <c r="BE8" s="408"/>
      <c r="BF8" s="408"/>
      <c r="BG8" s="408"/>
      <c r="BH8" s="408"/>
      <c r="BI8" s="408"/>
      <c r="BJ8" s="408"/>
      <c r="BK8" s="408"/>
      <c r="BL8" s="408"/>
      <c r="BM8" s="409"/>
      <c r="BN8" s="427">
        <v>645735</v>
      </c>
      <c r="BO8" s="428"/>
      <c r="BP8" s="428"/>
      <c r="BQ8" s="428"/>
      <c r="BR8" s="428"/>
      <c r="BS8" s="428"/>
      <c r="BT8" s="428"/>
      <c r="BU8" s="429"/>
      <c r="BV8" s="427">
        <v>665170</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0.8</v>
      </c>
      <c r="CU8" s="541"/>
      <c r="CV8" s="541"/>
      <c r="CW8" s="541"/>
      <c r="CX8" s="541"/>
      <c r="CY8" s="541"/>
      <c r="CZ8" s="541"/>
      <c r="DA8" s="542"/>
      <c r="DB8" s="540">
        <v>0.79</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49636</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-19435</v>
      </c>
      <c r="BO9" s="428"/>
      <c r="BP9" s="428"/>
      <c r="BQ9" s="428"/>
      <c r="BR9" s="428"/>
      <c r="BS9" s="428"/>
      <c r="BT9" s="428"/>
      <c r="BU9" s="429"/>
      <c r="BV9" s="427">
        <v>45005</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14.9</v>
      </c>
      <c r="CU9" s="398"/>
      <c r="CV9" s="398"/>
      <c r="CW9" s="398"/>
      <c r="CX9" s="398"/>
      <c r="CY9" s="398"/>
      <c r="CZ9" s="398"/>
      <c r="DA9" s="399"/>
      <c r="DB9" s="397">
        <v>14.1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51087</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350648</v>
      </c>
      <c r="BO10" s="428"/>
      <c r="BP10" s="428"/>
      <c r="BQ10" s="428"/>
      <c r="BR10" s="428"/>
      <c r="BS10" s="428"/>
      <c r="BT10" s="428"/>
      <c r="BU10" s="429"/>
      <c r="BV10" s="427">
        <v>326852</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115</v>
      </c>
      <c r="AV11" s="485"/>
      <c r="AW11" s="485"/>
      <c r="AX11" s="485"/>
      <c r="AY11" s="407" t="s">
        <v>126</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50201</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115</v>
      </c>
      <c r="AV12" s="485"/>
      <c r="AW12" s="485"/>
      <c r="AX12" s="485"/>
      <c r="AY12" s="407" t="s">
        <v>135</v>
      </c>
      <c r="AZ12" s="408"/>
      <c r="BA12" s="408"/>
      <c r="BB12" s="408"/>
      <c r="BC12" s="408"/>
      <c r="BD12" s="408"/>
      <c r="BE12" s="408"/>
      <c r="BF12" s="408"/>
      <c r="BG12" s="408"/>
      <c r="BH12" s="408"/>
      <c r="BI12" s="408"/>
      <c r="BJ12" s="408"/>
      <c r="BK12" s="408"/>
      <c r="BL12" s="408"/>
      <c r="BM12" s="409"/>
      <c r="BN12" s="427">
        <v>281151</v>
      </c>
      <c r="BO12" s="428"/>
      <c r="BP12" s="428"/>
      <c r="BQ12" s="428"/>
      <c r="BR12" s="428"/>
      <c r="BS12" s="428"/>
      <c r="BT12" s="428"/>
      <c r="BU12" s="429"/>
      <c r="BV12" s="427">
        <v>423253</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129</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47811</v>
      </c>
      <c r="S13" s="531"/>
      <c r="T13" s="531"/>
      <c r="U13" s="531"/>
      <c r="V13" s="532"/>
      <c r="W13" s="518" t="s">
        <v>139</v>
      </c>
      <c r="X13" s="440"/>
      <c r="Y13" s="440"/>
      <c r="Z13" s="440"/>
      <c r="AA13" s="440"/>
      <c r="AB13" s="441"/>
      <c r="AC13" s="403">
        <v>2131</v>
      </c>
      <c r="AD13" s="404"/>
      <c r="AE13" s="404"/>
      <c r="AF13" s="404"/>
      <c r="AG13" s="405"/>
      <c r="AH13" s="403">
        <v>2195</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50062</v>
      </c>
      <c r="BO13" s="428"/>
      <c r="BP13" s="428"/>
      <c r="BQ13" s="428"/>
      <c r="BR13" s="428"/>
      <c r="BS13" s="428"/>
      <c r="BT13" s="428"/>
      <c r="BU13" s="429"/>
      <c r="BV13" s="427">
        <v>-51396</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6.9</v>
      </c>
      <c r="CU13" s="398"/>
      <c r="CV13" s="398"/>
      <c r="CW13" s="398"/>
      <c r="CX13" s="398"/>
      <c r="CY13" s="398"/>
      <c r="CZ13" s="398"/>
      <c r="DA13" s="399"/>
      <c r="DB13" s="397">
        <v>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50258</v>
      </c>
      <c r="S14" s="531"/>
      <c r="T14" s="531"/>
      <c r="U14" s="531"/>
      <c r="V14" s="532"/>
      <c r="W14" s="533"/>
      <c r="X14" s="443"/>
      <c r="Y14" s="443"/>
      <c r="Z14" s="443"/>
      <c r="AA14" s="443"/>
      <c r="AB14" s="444"/>
      <c r="AC14" s="523">
        <v>9</v>
      </c>
      <c r="AD14" s="524"/>
      <c r="AE14" s="524"/>
      <c r="AF14" s="524"/>
      <c r="AG14" s="525"/>
      <c r="AH14" s="523">
        <v>8.9</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52.2</v>
      </c>
      <c r="CU14" s="535"/>
      <c r="CV14" s="535"/>
      <c r="CW14" s="535"/>
      <c r="CX14" s="535"/>
      <c r="CY14" s="535"/>
      <c r="CZ14" s="535"/>
      <c r="DA14" s="536"/>
      <c r="DB14" s="534">
        <v>66.5</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48010</v>
      </c>
      <c r="S15" s="531"/>
      <c r="T15" s="531"/>
      <c r="U15" s="531"/>
      <c r="V15" s="532"/>
      <c r="W15" s="518" t="s">
        <v>147</v>
      </c>
      <c r="X15" s="440"/>
      <c r="Y15" s="440"/>
      <c r="Z15" s="440"/>
      <c r="AA15" s="440"/>
      <c r="AB15" s="441"/>
      <c r="AC15" s="403">
        <v>4771</v>
      </c>
      <c r="AD15" s="404"/>
      <c r="AE15" s="404"/>
      <c r="AF15" s="404"/>
      <c r="AG15" s="405"/>
      <c r="AH15" s="403">
        <v>4934</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5637561</v>
      </c>
      <c r="BO15" s="423"/>
      <c r="BP15" s="423"/>
      <c r="BQ15" s="423"/>
      <c r="BR15" s="423"/>
      <c r="BS15" s="423"/>
      <c r="BT15" s="423"/>
      <c r="BU15" s="424"/>
      <c r="BV15" s="422">
        <v>5644029</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20.100000000000001</v>
      </c>
      <c r="AD16" s="524"/>
      <c r="AE16" s="524"/>
      <c r="AF16" s="524"/>
      <c r="AG16" s="525"/>
      <c r="AH16" s="523">
        <v>20</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7015026</v>
      </c>
      <c r="BO16" s="428"/>
      <c r="BP16" s="428"/>
      <c r="BQ16" s="428"/>
      <c r="BR16" s="428"/>
      <c r="BS16" s="428"/>
      <c r="BT16" s="428"/>
      <c r="BU16" s="429"/>
      <c r="BV16" s="427">
        <v>7019442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16832</v>
      </c>
      <c r="AD17" s="404"/>
      <c r="AE17" s="404"/>
      <c r="AF17" s="404"/>
      <c r="AG17" s="405"/>
      <c r="AH17" s="403">
        <v>17576</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7171552</v>
      </c>
      <c r="BO17" s="428"/>
      <c r="BP17" s="428"/>
      <c r="BQ17" s="428"/>
      <c r="BR17" s="428"/>
      <c r="BS17" s="428"/>
      <c r="BT17" s="428"/>
      <c r="BU17" s="429"/>
      <c r="BV17" s="427">
        <v>7176602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53.88</v>
      </c>
      <c r="M18" s="492"/>
      <c r="N18" s="492"/>
      <c r="O18" s="492"/>
      <c r="P18" s="492"/>
      <c r="Q18" s="492"/>
      <c r="R18" s="493"/>
      <c r="S18" s="493"/>
      <c r="T18" s="493"/>
      <c r="U18" s="493"/>
      <c r="V18" s="494"/>
      <c r="W18" s="508"/>
      <c r="X18" s="509"/>
      <c r="Y18" s="509"/>
      <c r="Z18" s="509"/>
      <c r="AA18" s="509"/>
      <c r="AB18" s="519"/>
      <c r="AC18" s="391">
        <v>70.900000000000006</v>
      </c>
      <c r="AD18" s="392"/>
      <c r="AE18" s="392"/>
      <c r="AF18" s="392"/>
      <c r="AG18" s="495"/>
      <c r="AH18" s="391">
        <v>71.099999999999994</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9144995</v>
      </c>
      <c r="BO18" s="428"/>
      <c r="BP18" s="428"/>
      <c r="BQ18" s="428"/>
      <c r="BR18" s="428"/>
      <c r="BS18" s="428"/>
      <c r="BT18" s="428"/>
      <c r="BU18" s="429"/>
      <c r="BV18" s="427">
        <v>9123276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921</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11267634</v>
      </c>
      <c r="BO19" s="428"/>
      <c r="BP19" s="428"/>
      <c r="BQ19" s="428"/>
      <c r="BR19" s="428"/>
      <c r="BS19" s="428"/>
      <c r="BT19" s="428"/>
      <c r="BU19" s="429"/>
      <c r="BV19" s="427">
        <v>11185504</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20057</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16271489</v>
      </c>
      <c r="BO23" s="428"/>
      <c r="BP23" s="428"/>
      <c r="BQ23" s="428"/>
      <c r="BR23" s="428"/>
      <c r="BS23" s="428"/>
      <c r="BT23" s="428"/>
      <c r="BU23" s="429"/>
      <c r="BV23" s="427">
        <v>16889323</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7470</v>
      </c>
      <c r="R24" s="404"/>
      <c r="S24" s="404"/>
      <c r="T24" s="404"/>
      <c r="U24" s="404"/>
      <c r="V24" s="405"/>
      <c r="W24" s="469"/>
      <c r="X24" s="460"/>
      <c r="Y24" s="461"/>
      <c r="Z24" s="400" t="s">
        <v>171</v>
      </c>
      <c r="AA24" s="401"/>
      <c r="AB24" s="401"/>
      <c r="AC24" s="401"/>
      <c r="AD24" s="401"/>
      <c r="AE24" s="401"/>
      <c r="AF24" s="401"/>
      <c r="AG24" s="402"/>
      <c r="AH24" s="403">
        <v>392</v>
      </c>
      <c r="AI24" s="404"/>
      <c r="AJ24" s="404"/>
      <c r="AK24" s="404"/>
      <c r="AL24" s="405"/>
      <c r="AM24" s="403">
        <v>1266552</v>
      </c>
      <c r="AN24" s="404"/>
      <c r="AO24" s="404"/>
      <c r="AP24" s="404"/>
      <c r="AQ24" s="404"/>
      <c r="AR24" s="405"/>
      <c r="AS24" s="403">
        <v>3231</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10848009</v>
      </c>
      <c r="BO24" s="428"/>
      <c r="BP24" s="428"/>
      <c r="BQ24" s="428"/>
      <c r="BR24" s="428"/>
      <c r="BS24" s="428"/>
      <c r="BT24" s="428"/>
      <c r="BU24" s="429"/>
      <c r="BV24" s="427">
        <v>11092107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1</v>
      </c>
      <c r="M25" s="404"/>
      <c r="N25" s="404"/>
      <c r="O25" s="404"/>
      <c r="P25" s="405"/>
      <c r="Q25" s="403">
        <v>6555</v>
      </c>
      <c r="R25" s="404"/>
      <c r="S25" s="404"/>
      <c r="T25" s="404"/>
      <c r="U25" s="404"/>
      <c r="V25" s="405"/>
      <c r="W25" s="469"/>
      <c r="X25" s="460"/>
      <c r="Y25" s="461"/>
      <c r="Z25" s="400" t="s">
        <v>174</v>
      </c>
      <c r="AA25" s="401"/>
      <c r="AB25" s="401"/>
      <c r="AC25" s="401"/>
      <c r="AD25" s="401"/>
      <c r="AE25" s="401"/>
      <c r="AF25" s="401"/>
      <c r="AG25" s="402"/>
      <c r="AH25" s="403">
        <v>79</v>
      </c>
      <c r="AI25" s="404"/>
      <c r="AJ25" s="404"/>
      <c r="AK25" s="404"/>
      <c r="AL25" s="405"/>
      <c r="AM25" s="403">
        <v>245058</v>
      </c>
      <c r="AN25" s="404"/>
      <c r="AO25" s="404"/>
      <c r="AP25" s="404"/>
      <c r="AQ25" s="404"/>
      <c r="AR25" s="405"/>
      <c r="AS25" s="403">
        <v>3102</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1488549</v>
      </c>
      <c r="BO25" s="423"/>
      <c r="BP25" s="423"/>
      <c r="BQ25" s="423"/>
      <c r="BR25" s="423"/>
      <c r="BS25" s="423"/>
      <c r="BT25" s="423"/>
      <c r="BU25" s="424"/>
      <c r="BV25" s="422">
        <v>1507911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6305</v>
      </c>
      <c r="R26" s="404"/>
      <c r="S26" s="404"/>
      <c r="T26" s="404"/>
      <c r="U26" s="404"/>
      <c r="V26" s="405"/>
      <c r="W26" s="469"/>
      <c r="X26" s="460"/>
      <c r="Y26" s="461"/>
      <c r="Z26" s="400" t="s">
        <v>177</v>
      </c>
      <c r="AA26" s="482"/>
      <c r="AB26" s="482"/>
      <c r="AC26" s="482"/>
      <c r="AD26" s="482"/>
      <c r="AE26" s="482"/>
      <c r="AF26" s="482"/>
      <c r="AG26" s="483"/>
      <c r="AH26" s="403">
        <v>4</v>
      </c>
      <c r="AI26" s="404"/>
      <c r="AJ26" s="404"/>
      <c r="AK26" s="404"/>
      <c r="AL26" s="405"/>
      <c r="AM26" s="403">
        <v>11844</v>
      </c>
      <c r="AN26" s="404"/>
      <c r="AO26" s="404"/>
      <c r="AP26" s="404"/>
      <c r="AQ26" s="404"/>
      <c r="AR26" s="405"/>
      <c r="AS26" s="403">
        <v>2961</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179</v>
      </c>
      <c r="BO26" s="428"/>
      <c r="BP26" s="428"/>
      <c r="BQ26" s="428"/>
      <c r="BR26" s="428"/>
      <c r="BS26" s="428"/>
      <c r="BT26" s="428"/>
      <c r="BU26" s="429"/>
      <c r="BV26" s="427" t="s">
        <v>179</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3900</v>
      </c>
      <c r="R27" s="404"/>
      <c r="S27" s="404"/>
      <c r="T27" s="404"/>
      <c r="U27" s="404"/>
      <c r="V27" s="405"/>
      <c r="W27" s="469"/>
      <c r="X27" s="460"/>
      <c r="Y27" s="461"/>
      <c r="Z27" s="400" t="s">
        <v>181</v>
      </c>
      <c r="AA27" s="401"/>
      <c r="AB27" s="401"/>
      <c r="AC27" s="401"/>
      <c r="AD27" s="401"/>
      <c r="AE27" s="401"/>
      <c r="AF27" s="401"/>
      <c r="AG27" s="402"/>
      <c r="AH27" s="403">
        <v>14</v>
      </c>
      <c r="AI27" s="404"/>
      <c r="AJ27" s="404"/>
      <c r="AK27" s="404"/>
      <c r="AL27" s="405"/>
      <c r="AM27" s="403">
        <v>50065</v>
      </c>
      <c r="AN27" s="404"/>
      <c r="AO27" s="404"/>
      <c r="AP27" s="404"/>
      <c r="AQ27" s="404"/>
      <c r="AR27" s="405"/>
      <c r="AS27" s="403">
        <v>3576</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t="s">
        <v>179</v>
      </c>
      <c r="BO27" s="431"/>
      <c r="BP27" s="431"/>
      <c r="BQ27" s="431"/>
      <c r="BR27" s="431"/>
      <c r="BS27" s="431"/>
      <c r="BT27" s="431"/>
      <c r="BU27" s="432"/>
      <c r="BV27" s="430" t="s">
        <v>129</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3200</v>
      </c>
      <c r="R28" s="404"/>
      <c r="S28" s="404"/>
      <c r="T28" s="404"/>
      <c r="U28" s="404"/>
      <c r="V28" s="405"/>
      <c r="W28" s="469"/>
      <c r="X28" s="460"/>
      <c r="Y28" s="461"/>
      <c r="Z28" s="400" t="s">
        <v>184</v>
      </c>
      <c r="AA28" s="401"/>
      <c r="AB28" s="401"/>
      <c r="AC28" s="401"/>
      <c r="AD28" s="401"/>
      <c r="AE28" s="401"/>
      <c r="AF28" s="401"/>
      <c r="AG28" s="402"/>
      <c r="AH28" s="403" t="s">
        <v>179</v>
      </c>
      <c r="AI28" s="404"/>
      <c r="AJ28" s="404"/>
      <c r="AK28" s="404"/>
      <c r="AL28" s="405"/>
      <c r="AM28" s="403" t="s">
        <v>179</v>
      </c>
      <c r="AN28" s="404"/>
      <c r="AO28" s="404"/>
      <c r="AP28" s="404"/>
      <c r="AQ28" s="404"/>
      <c r="AR28" s="405"/>
      <c r="AS28" s="403" t="s">
        <v>129</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1136950</v>
      </c>
      <c r="BO28" s="423"/>
      <c r="BP28" s="423"/>
      <c r="BQ28" s="423"/>
      <c r="BR28" s="423"/>
      <c r="BS28" s="423"/>
      <c r="BT28" s="423"/>
      <c r="BU28" s="424"/>
      <c r="BV28" s="422">
        <v>1067453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16</v>
      </c>
      <c r="M29" s="404"/>
      <c r="N29" s="404"/>
      <c r="O29" s="404"/>
      <c r="P29" s="405"/>
      <c r="Q29" s="403">
        <v>3000</v>
      </c>
      <c r="R29" s="404"/>
      <c r="S29" s="404"/>
      <c r="T29" s="404"/>
      <c r="U29" s="404"/>
      <c r="V29" s="405"/>
      <c r="W29" s="470"/>
      <c r="X29" s="471"/>
      <c r="Y29" s="472"/>
      <c r="Z29" s="400" t="s">
        <v>187</v>
      </c>
      <c r="AA29" s="401"/>
      <c r="AB29" s="401"/>
      <c r="AC29" s="401"/>
      <c r="AD29" s="401"/>
      <c r="AE29" s="401"/>
      <c r="AF29" s="401"/>
      <c r="AG29" s="402"/>
      <c r="AH29" s="403">
        <v>406</v>
      </c>
      <c r="AI29" s="404"/>
      <c r="AJ29" s="404"/>
      <c r="AK29" s="404"/>
      <c r="AL29" s="405"/>
      <c r="AM29" s="403">
        <v>1316617</v>
      </c>
      <c r="AN29" s="404"/>
      <c r="AO29" s="404"/>
      <c r="AP29" s="404"/>
      <c r="AQ29" s="404"/>
      <c r="AR29" s="405"/>
      <c r="AS29" s="403">
        <v>3243</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353971</v>
      </c>
      <c r="BO29" s="428"/>
      <c r="BP29" s="428"/>
      <c r="BQ29" s="428"/>
      <c r="BR29" s="428"/>
      <c r="BS29" s="428"/>
      <c r="BT29" s="428"/>
      <c r="BU29" s="429"/>
      <c r="BV29" s="427">
        <v>253812</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98.8</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209484</v>
      </c>
      <c r="BO30" s="431"/>
      <c r="BP30" s="431"/>
      <c r="BQ30" s="431"/>
      <c r="BR30" s="431"/>
      <c r="BS30" s="431"/>
      <c r="BT30" s="431"/>
      <c r="BU30" s="432"/>
      <c r="BV30" s="430">
        <v>194869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16</v>
      </c>
      <c r="CP34" s="386"/>
      <c r="CQ34" s="385" t="str">
        <f>IF('各会計、関係団体の財政状況及び健全化判断比率'!BS7="","",'各会計、関係団体の財政状況及び健全化判断比率'!BS7)</f>
        <v>千葉県地方土地開発公社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千葉県後期高齢者医療広域連合（一般会計）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千葉県後期高齢者医療広域連合（後期高齢者医療特別会計）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印旛郡市広域市町村圏事務組合（一般会計）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印旛郡市広域市町村圏事務組合（水道用水供給事業会計）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印旛衛生施設管理組合（一般会計）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7CXXz0Etl9chCwJQivFQ+EadXL33ABeKQRbKndSpvaHEGIRlyLN6JXhSzkcnlFkPQhi2H+hufWl8FeAYNdVNg==" saltValue="GGrydUEWpjmDEI5t3UkkA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06" t="s">
        <v>554</v>
      </c>
      <c r="D34" s="1206"/>
      <c r="E34" s="1207"/>
      <c r="F34" s="32">
        <v>7.8</v>
      </c>
      <c r="G34" s="33">
        <v>8.15</v>
      </c>
      <c r="H34" s="33">
        <v>8.66</v>
      </c>
      <c r="I34" s="33">
        <v>9.48</v>
      </c>
      <c r="J34" s="34">
        <v>9.58</v>
      </c>
      <c r="K34" s="22"/>
      <c r="L34" s="22"/>
      <c r="M34" s="22"/>
      <c r="N34" s="22"/>
      <c r="O34" s="22"/>
      <c r="P34" s="22"/>
    </row>
    <row r="35" spans="1:16" ht="39" customHeight="1" x14ac:dyDescent="0.15">
      <c r="A35" s="22"/>
      <c r="B35" s="35"/>
      <c r="C35" s="1200" t="s">
        <v>555</v>
      </c>
      <c r="D35" s="1201"/>
      <c r="E35" s="1202"/>
      <c r="F35" s="36">
        <v>9.02</v>
      </c>
      <c r="G35" s="37">
        <v>7.85</v>
      </c>
      <c r="H35" s="37">
        <v>6.89</v>
      </c>
      <c r="I35" s="37">
        <v>7.26</v>
      </c>
      <c r="J35" s="38">
        <v>6.99</v>
      </c>
      <c r="K35" s="22"/>
      <c r="L35" s="22"/>
      <c r="M35" s="22"/>
      <c r="N35" s="22"/>
      <c r="O35" s="22"/>
      <c r="P35" s="22"/>
    </row>
    <row r="36" spans="1:16" ht="39" customHeight="1" x14ac:dyDescent="0.15">
      <c r="A36" s="22"/>
      <c r="B36" s="35"/>
      <c r="C36" s="1200" t="s">
        <v>556</v>
      </c>
      <c r="D36" s="1201"/>
      <c r="E36" s="1202"/>
      <c r="F36" s="36">
        <v>4.3600000000000003</v>
      </c>
      <c r="G36" s="37">
        <v>1.0900000000000001</v>
      </c>
      <c r="H36" s="37">
        <v>3.23</v>
      </c>
      <c r="I36" s="37">
        <v>3.79</v>
      </c>
      <c r="J36" s="38">
        <v>1.85</v>
      </c>
      <c r="K36" s="22"/>
      <c r="L36" s="22"/>
      <c r="M36" s="22"/>
      <c r="N36" s="22"/>
      <c r="O36" s="22"/>
      <c r="P36" s="22"/>
    </row>
    <row r="37" spans="1:16" ht="39" customHeight="1" x14ac:dyDescent="0.15">
      <c r="A37" s="22"/>
      <c r="B37" s="35"/>
      <c r="C37" s="1200" t="s">
        <v>557</v>
      </c>
      <c r="D37" s="1201"/>
      <c r="E37" s="1202"/>
      <c r="F37" s="36">
        <v>1.66</v>
      </c>
      <c r="G37" s="37">
        <v>2.35</v>
      </c>
      <c r="H37" s="37">
        <v>1.65</v>
      </c>
      <c r="I37" s="37">
        <v>1.73</v>
      </c>
      <c r="J37" s="38">
        <v>0.62</v>
      </c>
      <c r="K37" s="22"/>
      <c r="L37" s="22"/>
      <c r="M37" s="22"/>
      <c r="N37" s="22"/>
      <c r="O37" s="22"/>
      <c r="P37" s="22"/>
    </row>
    <row r="38" spans="1:16" ht="39" customHeight="1" x14ac:dyDescent="0.15">
      <c r="A38" s="22"/>
      <c r="B38" s="35"/>
      <c r="C38" s="1200" t="s">
        <v>558</v>
      </c>
      <c r="D38" s="1201"/>
      <c r="E38" s="1202"/>
      <c r="F38" s="36">
        <v>0.25</v>
      </c>
      <c r="G38" s="37">
        <v>0.41</v>
      </c>
      <c r="H38" s="37">
        <v>0.37</v>
      </c>
      <c r="I38" s="37">
        <v>0.28000000000000003</v>
      </c>
      <c r="J38" s="38">
        <v>0.48</v>
      </c>
      <c r="K38" s="22"/>
      <c r="L38" s="22"/>
      <c r="M38" s="22"/>
      <c r="N38" s="22"/>
      <c r="O38" s="22"/>
      <c r="P38" s="22"/>
    </row>
    <row r="39" spans="1:16" ht="39" customHeight="1" x14ac:dyDescent="0.15">
      <c r="A39" s="22"/>
      <c r="B39" s="35"/>
      <c r="C39" s="1200" t="s">
        <v>559</v>
      </c>
      <c r="D39" s="1201"/>
      <c r="E39" s="1202"/>
      <c r="F39" s="36">
        <v>0.05</v>
      </c>
      <c r="G39" s="37">
        <v>0.03</v>
      </c>
      <c r="H39" s="37">
        <v>0.02</v>
      </c>
      <c r="I39" s="37">
        <v>0.14000000000000001</v>
      </c>
      <c r="J39" s="38">
        <v>0.02</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560</v>
      </c>
      <c r="D42" s="1201"/>
      <c r="E42" s="1202"/>
      <c r="F42" s="36" t="s">
        <v>505</v>
      </c>
      <c r="G42" s="37" t="s">
        <v>505</v>
      </c>
      <c r="H42" s="37" t="s">
        <v>505</v>
      </c>
      <c r="I42" s="37" t="s">
        <v>505</v>
      </c>
      <c r="J42" s="38" t="s">
        <v>505</v>
      </c>
      <c r="K42" s="22"/>
      <c r="L42" s="22"/>
      <c r="M42" s="22"/>
      <c r="N42" s="22"/>
      <c r="O42" s="22"/>
      <c r="P42" s="22"/>
    </row>
    <row r="43" spans="1:16" ht="39" customHeight="1" thickBot="1" x14ac:dyDescent="0.2">
      <c r="A43" s="22"/>
      <c r="B43" s="40"/>
      <c r="C43" s="1203" t="s">
        <v>561</v>
      </c>
      <c r="D43" s="1204"/>
      <c r="E43" s="1205"/>
      <c r="F43" s="41">
        <v>0</v>
      </c>
      <c r="G43" s="42">
        <v>0</v>
      </c>
      <c r="H43" s="42">
        <v>0</v>
      </c>
      <c r="I43" s="42">
        <v>0</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CSWU90PzvtXX5TC8h+d2dXgKBi8gInTDU7+o4oDuW+Z1SzGKhAM9rltR8IMfbHdppHqZVmITN9rX5gHJgtjCA==" saltValue="GYO/OujSWwqMJovvzFad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6" zoomScaleNormal="6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26" t="s">
        <v>10</v>
      </c>
      <c r="C45" s="1227"/>
      <c r="D45" s="58"/>
      <c r="E45" s="1232" t="s">
        <v>11</v>
      </c>
      <c r="F45" s="1232"/>
      <c r="G45" s="1232"/>
      <c r="H45" s="1232"/>
      <c r="I45" s="1232"/>
      <c r="J45" s="1233"/>
      <c r="K45" s="59">
        <v>1150</v>
      </c>
      <c r="L45" s="60">
        <v>1257</v>
      </c>
      <c r="M45" s="60">
        <v>1329</v>
      </c>
      <c r="N45" s="60">
        <v>1580</v>
      </c>
      <c r="O45" s="61">
        <v>1678</v>
      </c>
      <c r="P45" s="48"/>
      <c r="Q45" s="48"/>
      <c r="R45" s="48"/>
      <c r="S45" s="48"/>
      <c r="T45" s="48"/>
      <c r="U45" s="48"/>
    </row>
    <row r="46" spans="1:21" ht="30.75" customHeight="1" x14ac:dyDescent="0.15">
      <c r="A46" s="48"/>
      <c r="B46" s="1228"/>
      <c r="C46" s="1229"/>
      <c r="D46" s="62"/>
      <c r="E46" s="1210" t="s">
        <v>12</v>
      </c>
      <c r="F46" s="1210"/>
      <c r="G46" s="1210"/>
      <c r="H46" s="1210"/>
      <c r="I46" s="1210"/>
      <c r="J46" s="1211"/>
      <c r="K46" s="63" t="s">
        <v>505</v>
      </c>
      <c r="L46" s="64" t="s">
        <v>505</v>
      </c>
      <c r="M46" s="64" t="s">
        <v>505</v>
      </c>
      <c r="N46" s="64" t="s">
        <v>505</v>
      </c>
      <c r="O46" s="65" t="s">
        <v>505</v>
      </c>
      <c r="P46" s="48"/>
      <c r="Q46" s="48"/>
      <c r="R46" s="48"/>
      <c r="S46" s="48"/>
      <c r="T46" s="48"/>
      <c r="U46" s="48"/>
    </row>
    <row r="47" spans="1:21" ht="30.75" customHeight="1" x14ac:dyDescent="0.15">
      <c r="A47" s="48"/>
      <c r="B47" s="1228"/>
      <c r="C47" s="1229"/>
      <c r="D47" s="62"/>
      <c r="E47" s="1210" t="s">
        <v>13</v>
      </c>
      <c r="F47" s="1210"/>
      <c r="G47" s="1210"/>
      <c r="H47" s="1210"/>
      <c r="I47" s="1210"/>
      <c r="J47" s="1211"/>
      <c r="K47" s="63" t="s">
        <v>505</v>
      </c>
      <c r="L47" s="64" t="s">
        <v>505</v>
      </c>
      <c r="M47" s="64" t="s">
        <v>505</v>
      </c>
      <c r="N47" s="64" t="s">
        <v>505</v>
      </c>
      <c r="O47" s="65" t="s">
        <v>505</v>
      </c>
      <c r="P47" s="48"/>
      <c r="Q47" s="48"/>
      <c r="R47" s="48"/>
      <c r="S47" s="48"/>
      <c r="T47" s="48"/>
      <c r="U47" s="48"/>
    </row>
    <row r="48" spans="1:21" ht="30.75" customHeight="1" x14ac:dyDescent="0.15">
      <c r="A48" s="48"/>
      <c r="B48" s="1228"/>
      <c r="C48" s="1229"/>
      <c r="D48" s="62"/>
      <c r="E48" s="1210" t="s">
        <v>14</v>
      </c>
      <c r="F48" s="1210"/>
      <c r="G48" s="1210"/>
      <c r="H48" s="1210"/>
      <c r="I48" s="1210"/>
      <c r="J48" s="1211"/>
      <c r="K48" s="63">
        <v>301</v>
      </c>
      <c r="L48" s="64">
        <v>297</v>
      </c>
      <c r="M48" s="64">
        <v>290</v>
      </c>
      <c r="N48" s="64">
        <v>279</v>
      </c>
      <c r="O48" s="65">
        <v>197</v>
      </c>
      <c r="P48" s="48"/>
      <c r="Q48" s="48"/>
      <c r="R48" s="48"/>
      <c r="S48" s="48"/>
      <c r="T48" s="48"/>
      <c r="U48" s="48"/>
    </row>
    <row r="49" spans="1:21" ht="30.75" customHeight="1" x14ac:dyDescent="0.15">
      <c r="A49" s="48"/>
      <c r="B49" s="1228"/>
      <c r="C49" s="1229"/>
      <c r="D49" s="62"/>
      <c r="E49" s="1210" t="s">
        <v>15</v>
      </c>
      <c r="F49" s="1210"/>
      <c r="G49" s="1210"/>
      <c r="H49" s="1210"/>
      <c r="I49" s="1210"/>
      <c r="J49" s="1211"/>
      <c r="K49" s="63">
        <v>68</v>
      </c>
      <c r="L49" s="64">
        <v>66</v>
      </c>
      <c r="M49" s="64">
        <v>61</v>
      </c>
      <c r="N49" s="64">
        <v>14</v>
      </c>
      <c r="O49" s="65" t="s">
        <v>505</v>
      </c>
      <c r="P49" s="48"/>
      <c r="Q49" s="48"/>
      <c r="R49" s="48"/>
      <c r="S49" s="48"/>
      <c r="T49" s="48"/>
      <c r="U49" s="48"/>
    </row>
    <row r="50" spans="1:21" ht="30.75" customHeight="1" x14ac:dyDescent="0.15">
      <c r="A50" s="48"/>
      <c r="B50" s="1228"/>
      <c r="C50" s="1229"/>
      <c r="D50" s="62"/>
      <c r="E50" s="1210" t="s">
        <v>16</v>
      </c>
      <c r="F50" s="1210"/>
      <c r="G50" s="1210"/>
      <c r="H50" s="1210"/>
      <c r="I50" s="1210"/>
      <c r="J50" s="1211"/>
      <c r="K50" s="63">
        <v>2</v>
      </c>
      <c r="L50" s="64" t="s">
        <v>505</v>
      </c>
      <c r="M50" s="64" t="s">
        <v>505</v>
      </c>
      <c r="N50" s="64" t="s">
        <v>505</v>
      </c>
      <c r="O50" s="65" t="s">
        <v>505</v>
      </c>
      <c r="P50" s="48"/>
      <c r="Q50" s="48"/>
      <c r="R50" s="48"/>
      <c r="S50" s="48"/>
      <c r="T50" s="48"/>
      <c r="U50" s="48"/>
    </row>
    <row r="51" spans="1:21" ht="30.75" customHeight="1" x14ac:dyDescent="0.15">
      <c r="A51" s="48"/>
      <c r="B51" s="1230"/>
      <c r="C51" s="1231"/>
      <c r="D51" s="66"/>
      <c r="E51" s="1210" t="s">
        <v>17</v>
      </c>
      <c r="F51" s="1210"/>
      <c r="G51" s="1210"/>
      <c r="H51" s="1210"/>
      <c r="I51" s="1210"/>
      <c r="J51" s="1211"/>
      <c r="K51" s="63" t="s">
        <v>505</v>
      </c>
      <c r="L51" s="64" t="s">
        <v>505</v>
      </c>
      <c r="M51" s="64" t="s">
        <v>505</v>
      </c>
      <c r="N51" s="64" t="s">
        <v>505</v>
      </c>
      <c r="O51" s="65" t="s">
        <v>505</v>
      </c>
      <c r="P51" s="48"/>
      <c r="Q51" s="48"/>
      <c r="R51" s="48"/>
      <c r="S51" s="48"/>
      <c r="T51" s="48"/>
      <c r="U51" s="48"/>
    </row>
    <row r="52" spans="1:21" ht="30.75" customHeight="1" x14ac:dyDescent="0.15">
      <c r="A52" s="48"/>
      <c r="B52" s="1208" t="s">
        <v>18</v>
      </c>
      <c r="C52" s="1209"/>
      <c r="D52" s="66"/>
      <c r="E52" s="1210" t="s">
        <v>19</v>
      </c>
      <c r="F52" s="1210"/>
      <c r="G52" s="1210"/>
      <c r="H52" s="1210"/>
      <c r="I52" s="1210"/>
      <c r="J52" s="1211"/>
      <c r="K52" s="63">
        <v>1270</v>
      </c>
      <c r="L52" s="64">
        <v>1216</v>
      </c>
      <c r="M52" s="64">
        <v>1240</v>
      </c>
      <c r="N52" s="64">
        <v>1251</v>
      </c>
      <c r="O52" s="65">
        <v>1240</v>
      </c>
      <c r="P52" s="48"/>
      <c r="Q52" s="48"/>
      <c r="R52" s="48"/>
      <c r="S52" s="48"/>
      <c r="T52" s="48"/>
      <c r="U52" s="48"/>
    </row>
    <row r="53" spans="1:21" ht="30.75" customHeight="1" thickBot="1" x14ac:dyDescent="0.2">
      <c r="A53" s="48"/>
      <c r="B53" s="1212" t="s">
        <v>20</v>
      </c>
      <c r="C53" s="1213"/>
      <c r="D53" s="67"/>
      <c r="E53" s="1214" t="s">
        <v>21</v>
      </c>
      <c r="F53" s="1214"/>
      <c r="G53" s="1214"/>
      <c r="H53" s="1214"/>
      <c r="I53" s="1214"/>
      <c r="J53" s="1215"/>
      <c r="K53" s="68">
        <v>251</v>
      </c>
      <c r="L53" s="69">
        <v>404</v>
      </c>
      <c r="M53" s="69">
        <v>440</v>
      </c>
      <c r="N53" s="69">
        <v>622</v>
      </c>
      <c r="O53" s="70">
        <v>635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16" t="s">
        <v>24</v>
      </c>
      <c r="C57" s="1217"/>
      <c r="D57" s="1220" t="s">
        <v>25</v>
      </c>
      <c r="E57" s="1221"/>
      <c r="F57" s="1221"/>
      <c r="G57" s="1221"/>
      <c r="H57" s="1221"/>
      <c r="I57" s="1221"/>
      <c r="J57" s="1222"/>
      <c r="K57" s="82" t="s">
        <v>579</v>
      </c>
      <c r="L57" s="83" t="s">
        <v>579</v>
      </c>
      <c r="M57" s="83" t="s">
        <v>579</v>
      </c>
      <c r="N57" s="83" t="s">
        <v>579</v>
      </c>
      <c r="O57" s="84" t="s">
        <v>579</v>
      </c>
    </row>
    <row r="58" spans="1:21" ht="31.5" customHeight="1" thickBot="1" x14ac:dyDescent="0.2">
      <c r="B58" s="1218"/>
      <c r="C58" s="1219"/>
      <c r="D58" s="1223" t="s">
        <v>26</v>
      </c>
      <c r="E58" s="1224"/>
      <c r="F58" s="1224"/>
      <c r="G58" s="1224"/>
      <c r="H58" s="1224"/>
      <c r="I58" s="1224"/>
      <c r="J58" s="1225"/>
      <c r="K58" s="85" t="s">
        <v>579</v>
      </c>
      <c r="L58" s="86" t="s">
        <v>579</v>
      </c>
      <c r="M58" s="86" t="s">
        <v>579</v>
      </c>
      <c r="N58" s="86" t="s">
        <v>579</v>
      </c>
      <c r="O58" s="87" t="s">
        <v>579</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nhBNUaLErOqFoIZE+IqFXmHZXC7WHI6crcOOqkyysIQD4KVkorHdtn2LZxGV60CIC3VeNqdKFMLt/mO7U3DDQ==" saltValue="mai5qxq2kRZCElQ2NUIc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5" zoomScaleNormal="65"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46" t="s">
        <v>29</v>
      </c>
      <c r="C41" s="1247"/>
      <c r="D41" s="101"/>
      <c r="E41" s="1248" t="s">
        <v>30</v>
      </c>
      <c r="F41" s="1248"/>
      <c r="G41" s="1248"/>
      <c r="H41" s="1249"/>
      <c r="I41" s="102">
        <v>15854</v>
      </c>
      <c r="J41" s="103">
        <v>17164</v>
      </c>
      <c r="K41" s="103">
        <v>17452</v>
      </c>
      <c r="L41" s="103">
        <v>16889</v>
      </c>
      <c r="M41" s="104">
        <v>16271</v>
      </c>
    </row>
    <row r="42" spans="2:13" ht="27.75" customHeight="1" x14ac:dyDescent="0.15">
      <c r="B42" s="1236"/>
      <c r="C42" s="1237"/>
      <c r="D42" s="105"/>
      <c r="E42" s="1240" t="s">
        <v>31</v>
      </c>
      <c r="F42" s="1240"/>
      <c r="G42" s="1240"/>
      <c r="H42" s="1241"/>
      <c r="I42" s="106">
        <v>1186</v>
      </c>
      <c r="J42" s="107">
        <v>1186</v>
      </c>
      <c r="K42" s="107">
        <v>1186</v>
      </c>
      <c r="L42" s="107">
        <v>1186</v>
      </c>
      <c r="M42" s="108">
        <v>1186</v>
      </c>
    </row>
    <row r="43" spans="2:13" ht="27.75" customHeight="1" x14ac:dyDescent="0.15">
      <c r="B43" s="1236"/>
      <c r="C43" s="1237"/>
      <c r="D43" s="105"/>
      <c r="E43" s="1240" t="s">
        <v>32</v>
      </c>
      <c r="F43" s="1240"/>
      <c r="G43" s="1240"/>
      <c r="H43" s="1241"/>
      <c r="I43" s="106">
        <v>2699</v>
      </c>
      <c r="J43" s="107">
        <v>2576</v>
      </c>
      <c r="K43" s="107">
        <v>2450</v>
      </c>
      <c r="L43" s="107">
        <v>2353</v>
      </c>
      <c r="M43" s="108">
        <v>1991</v>
      </c>
    </row>
    <row r="44" spans="2:13" ht="27.75" customHeight="1" x14ac:dyDescent="0.15">
      <c r="B44" s="1236"/>
      <c r="C44" s="1237"/>
      <c r="D44" s="105"/>
      <c r="E44" s="1240" t="s">
        <v>33</v>
      </c>
      <c r="F44" s="1240"/>
      <c r="G44" s="1240"/>
      <c r="H44" s="1241"/>
      <c r="I44" s="106">
        <v>145</v>
      </c>
      <c r="J44" s="107">
        <v>75</v>
      </c>
      <c r="K44" s="107">
        <v>15</v>
      </c>
      <c r="L44" s="107">
        <v>1</v>
      </c>
      <c r="M44" s="108">
        <v>0</v>
      </c>
    </row>
    <row r="45" spans="2:13" ht="27.75" customHeight="1" x14ac:dyDescent="0.15">
      <c r="B45" s="1236"/>
      <c r="C45" s="1237"/>
      <c r="D45" s="105"/>
      <c r="E45" s="1240" t="s">
        <v>34</v>
      </c>
      <c r="F45" s="1240"/>
      <c r="G45" s="1240"/>
      <c r="H45" s="1241"/>
      <c r="I45" s="106">
        <v>1130</v>
      </c>
      <c r="J45" s="107">
        <v>1273</v>
      </c>
      <c r="K45" s="107">
        <v>1537</v>
      </c>
      <c r="L45" s="107">
        <v>1870</v>
      </c>
      <c r="M45" s="108">
        <v>1994</v>
      </c>
    </row>
    <row r="46" spans="2:13" ht="27.75" customHeight="1" x14ac:dyDescent="0.15">
      <c r="B46" s="1236"/>
      <c r="C46" s="1237"/>
      <c r="D46" s="109"/>
      <c r="E46" s="1240" t="s">
        <v>35</v>
      </c>
      <c r="F46" s="1240"/>
      <c r="G46" s="1240"/>
      <c r="H46" s="1241"/>
      <c r="I46" s="106" t="s">
        <v>505</v>
      </c>
      <c r="J46" s="107" t="s">
        <v>505</v>
      </c>
      <c r="K46" s="107" t="s">
        <v>505</v>
      </c>
      <c r="L46" s="107" t="s">
        <v>505</v>
      </c>
      <c r="M46" s="108" t="s">
        <v>505</v>
      </c>
    </row>
    <row r="47" spans="2:13" ht="27.75" customHeight="1" x14ac:dyDescent="0.15">
      <c r="B47" s="1236"/>
      <c r="C47" s="1237"/>
      <c r="D47" s="110"/>
      <c r="E47" s="1250" t="s">
        <v>36</v>
      </c>
      <c r="F47" s="1251"/>
      <c r="G47" s="1251"/>
      <c r="H47" s="1252"/>
      <c r="I47" s="106" t="s">
        <v>505</v>
      </c>
      <c r="J47" s="107" t="s">
        <v>505</v>
      </c>
      <c r="K47" s="107" t="s">
        <v>505</v>
      </c>
      <c r="L47" s="107" t="s">
        <v>505</v>
      </c>
      <c r="M47" s="108" t="s">
        <v>505</v>
      </c>
    </row>
    <row r="48" spans="2:13" ht="27.75" customHeight="1" x14ac:dyDescent="0.15">
      <c r="B48" s="1236"/>
      <c r="C48" s="1237"/>
      <c r="D48" s="105"/>
      <c r="E48" s="1240" t="s">
        <v>37</v>
      </c>
      <c r="F48" s="1240"/>
      <c r="G48" s="1240"/>
      <c r="H48" s="1241"/>
      <c r="I48" s="106" t="s">
        <v>505</v>
      </c>
      <c r="J48" s="107" t="s">
        <v>505</v>
      </c>
      <c r="K48" s="107" t="s">
        <v>505</v>
      </c>
      <c r="L48" s="107" t="s">
        <v>505</v>
      </c>
      <c r="M48" s="108" t="s">
        <v>505</v>
      </c>
    </row>
    <row r="49" spans="2:13" ht="27.75" customHeight="1" x14ac:dyDescent="0.15">
      <c r="B49" s="1238"/>
      <c r="C49" s="1239"/>
      <c r="D49" s="105"/>
      <c r="E49" s="1240" t="s">
        <v>38</v>
      </c>
      <c r="F49" s="1240"/>
      <c r="G49" s="1240"/>
      <c r="H49" s="1241"/>
      <c r="I49" s="106" t="s">
        <v>505</v>
      </c>
      <c r="J49" s="107" t="s">
        <v>505</v>
      </c>
      <c r="K49" s="107" t="s">
        <v>505</v>
      </c>
      <c r="L49" s="107" t="s">
        <v>505</v>
      </c>
      <c r="M49" s="108" t="s">
        <v>505</v>
      </c>
    </row>
    <row r="50" spans="2:13" ht="27.75" customHeight="1" x14ac:dyDescent="0.15">
      <c r="B50" s="1234" t="s">
        <v>39</v>
      </c>
      <c r="C50" s="1235"/>
      <c r="D50" s="111"/>
      <c r="E50" s="1240" t="s">
        <v>40</v>
      </c>
      <c r="F50" s="1240"/>
      <c r="G50" s="1240"/>
      <c r="H50" s="1241"/>
      <c r="I50" s="106">
        <v>1796</v>
      </c>
      <c r="J50" s="107">
        <v>2347</v>
      </c>
      <c r="K50" s="107">
        <v>2486</v>
      </c>
      <c r="L50" s="107">
        <v>2589</v>
      </c>
      <c r="M50" s="108">
        <v>3274</v>
      </c>
    </row>
    <row r="51" spans="2:13" ht="27.75" customHeight="1" x14ac:dyDescent="0.15">
      <c r="B51" s="1236"/>
      <c r="C51" s="1237"/>
      <c r="D51" s="105"/>
      <c r="E51" s="1240" t="s">
        <v>41</v>
      </c>
      <c r="F51" s="1240"/>
      <c r="G51" s="1240"/>
      <c r="H51" s="1241"/>
      <c r="I51" s="106">
        <v>2148</v>
      </c>
      <c r="J51" s="107">
        <v>2062</v>
      </c>
      <c r="K51" s="107">
        <v>1968</v>
      </c>
      <c r="L51" s="107">
        <v>1569</v>
      </c>
      <c r="M51" s="108">
        <v>1451</v>
      </c>
    </row>
    <row r="52" spans="2:13" ht="27.75" customHeight="1" x14ac:dyDescent="0.15">
      <c r="B52" s="1238"/>
      <c r="C52" s="1239"/>
      <c r="D52" s="105"/>
      <c r="E52" s="1240" t="s">
        <v>42</v>
      </c>
      <c r="F52" s="1240"/>
      <c r="G52" s="1240"/>
      <c r="H52" s="1241"/>
      <c r="I52" s="106">
        <v>12334</v>
      </c>
      <c r="J52" s="107">
        <v>12831</v>
      </c>
      <c r="K52" s="107">
        <v>12967</v>
      </c>
      <c r="L52" s="107">
        <v>12723</v>
      </c>
      <c r="M52" s="108">
        <v>12431</v>
      </c>
    </row>
    <row r="53" spans="2:13" ht="27.75" customHeight="1" thickBot="1" x14ac:dyDescent="0.2">
      <c r="B53" s="1242" t="s">
        <v>43</v>
      </c>
      <c r="C53" s="1243"/>
      <c r="D53" s="112"/>
      <c r="E53" s="1244" t="s">
        <v>44</v>
      </c>
      <c r="F53" s="1244"/>
      <c r="G53" s="1244"/>
      <c r="H53" s="1245"/>
      <c r="I53" s="113">
        <v>4735</v>
      </c>
      <c r="J53" s="114">
        <v>5035</v>
      </c>
      <c r="K53" s="114">
        <v>5218</v>
      </c>
      <c r="L53" s="114">
        <v>5417</v>
      </c>
      <c r="M53" s="115">
        <v>4286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NyOk0ATg2bFRdm2ulflX5OMvYAONmJ/zYvYBfeEq3XyRBmQ8MoqV+hwXCJ2NhwRYp7bjtHwGXe+BmCyYBvhVg==" saltValue="QTBkDas/PaFKwBZFwl8/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1" t="s">
        <v>47</v>
      </c>
      <c r="D55" s="1261"/>
      <c r="E55" s="1262"/>
      <c r="F55" s="127">
        <v>1164</v>
      </c>
      <c r="G55" s="127">
        <v>1067</v>
      </c>
      <c r="H55" s="128">
        <v>1137</v>
      </c>
    </row>
    <row r="56" spans="2:8" ht="52.5" customHeight="1" x14ac:dyDescent="0.15">
      <c r="B56" s="129"/>
      <c r="C56" s="1263" t="s">
        <v>48</v>
      </c>
      <c r="D56" s="1263"/>
      <c r="E56" s="1264"/>
      <c r="F56" s="130">
        <v>154</v>
      </c>
      <c r="G56" s="130">
        <v>254</v>
      </c>
      <c r="H56" s="131">
        <v>354</v>
      </c>
    </row>
    <row r="57" spans="2:8" ht="53.25" customHeight="1" x14ac:dyDescent="0.15">
      <c r="B57" s="129"/>
      <c r="C57" s="1265" t="s">
        <v>49</v>
      </c>
      <c r="D57" s="1265"/>
      <c r="E57" s="1266"/>
      <c r="F57" s="132">
        <v>234</v>
      </c>
      <c r="G57" s="132">
        <v>195</v>
      </c>
      <c r="H57" s="133">
        <v>209</v>
      </c>
    </row>
    <row r="58" spans="2:8" ht="45.75" customHeight="1" x14ac:dyDescent="0.15">
      <c r="B58" s="134"/>
      <c r="C58" s="1253" t="s">
        <v>580</v>
      </c>
      <c r="D58" s="1254"/>
      <c r="E58" s="1255"/>
      <c r="F58" s="135">
        <v>96</v>
      </c>
      <c r="G58" s="135">
        <v>58</v>
      </c>
      <c r="H58" s="136">
        <v>73</v>
      </c>
    </row>
    <row r="59" spans="2:8" ht="45.75" customHeight="1" x14ac:dyDescent="0.15">
      <c r="B59" s="134"/>
      <c r="C59" s="1253" t="s">
        <v>581</v>
      </c>
      <c r="D59" s="1254"/>
      <c r="E59" s="1255"/>
      <c r="F59" s="135">
        <v>52</v>
      </c>
      <c r="G59" s="135">
        <v>52</v>
      </c>
      <c r="H59" s="136">
        <v>53</v>
      </c>
    </row>
    <row r="60" spans="2:8" ht="45.75" customHeight="1" x14ac:dyDescent="0.15">
      <c r="B60" s="134"/>
      <c r="C60" s="1253" t="s">
        <v>582</v>
      </c>
      <c r="D60" s="1254"/>
      <c r="E60" s="1255"/>
      <c r="F60" s="135">
        <v>28</v>
      </c>
      <c r="G60" s="135">
        <v>30</v>
      </c>
      <c r="H60" s="136">
        <v>32</v>
      </c>
    </row>
    <row r="61" spans="2:8" ht="45.75" customHeight="1" x14ac:dyDescent="0.15">
      <c r="B61" s="134"/>
      <c r="C61" s="1253" t="s">
        <v>583</v>
      </c>
      <c r="D61" s="1254"/>
      <c r="E61" s="1255"/>
      <c r="F61" s="135">
        <v>18</v>
      </c>
      <c r="G61" s="135">
        <v>19</v>
      </c>
      <c r="H61" s="136">
        <v>20</v>
      </c>
    </row>
    <row r="62" spans="2:8" ht="45.75" customHeight="1" thickBot="1" x14ac:dyDescent="0.2">
      <c r="B62" s="137"/>
      <c r="C62" s="1256" t="s">
        <v>584</v>
      </c>
      <c r="D62" s="1257"/>
      <c r="E62" s="1258"/>
      <c r="F62" s="138">
        <v>16</v>
      </c>
      <c r="G62" s="138">
        <v>16</v>
      </c>
      <c r="H62" s="139">
        <v>16</v>
      </c>
    </row>
    <row r="63" spans="2:8" ht="52.5" customHeight="1" thickBot="1" x14ac:dyDescent="0.2">
      <c r="B63" s="140"/>
      <c r="C63" s="1259" t="s">
        <v>50</v>
      </c>
      <c r="D63" s="1259"/>
      <c r="E63" s="1260"/>
      <c r="F63" s="141">
        <v>1551</v>
      </c>
      <c r="G63" s="141">
        <v>1516</v>
      </c>
      <c r="H63" s="142">
        <v>1700</v>
      </c>
    </row>
    <row r="64" spans="2:8" ht="15" customHeight="1" x14ac:dyDescent="0.15"/>
    <row r="65" ht="0" hidden="1" customHeight="1" x14ac:dyDescent="0.15"/>
    <row r="66" ht="0" hidden="1" customHeight="1" x14ac:dyDescent="0.15"/>
  </sheetData>
  <sheetProtection algorithmName="SHA-512" hashValue="o7vfz+JIRMro8OGu5+X7ajfvXdNn4GGYsZtwG0As0GUT5FgNrBF7CN8tKgIRmIsnqgIQQjG7/4ruvX3DbVMqFQ==" saltValue="rkbEkDM74LZ2QMzCMYmz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59207</v>
      </c>
      <c r="E3" s="161"/>
      <c r="F3" s="162">
        <v>66255</v>
      </c>
      <c r="G3" s="163"/>
      <c r="H3" s="164"/>
    </row>
    <row r="4" spans="1:8" x14ac:dyDescent="0.15">
      <c r="A4" s="165"/>
      <c r="B4" s="166"/>
      <c r="C4" s="167"/>
      <c r="D4" s="168">
        <v>32237</v>
      </c>
      <c r="E4" s="169"/>
      <c r="F4" s="170">
        <v>31822</v>
      </c>
      <c r="G4" s="171"/>
      <c r="H4" s="172"/>
    </row>
    <row r="5" spans="1:8" x14ac:dyDescent="0.15">
      <c r="A5" s="153" t="s">
        <v>539</v>
      </c>
      <c r="B5" s="158"/>
      <c r="C5" s="159"/>
      <c r="D5" s="160">
        <v>53635</v>
      </c>
      <c r="E5" s="161"/>
      <c r="F5" s="162">
        <v>85459</v>
      </c>
      <c r="G5" s="163"/>
      <c r="H5" s="164"/>
    </row>
    <row r="6" spans="1:8" x14ac:dyDescent="0.15">
      <c r="A6" s="165"/>
      <c r="B6" s="166"/>
      <c r="C6" s="167"/>
      <c r="D6" s="168">
        <v>42288</v>
      </c>
      <c r="E6" s="169"/>
      <c r="F6" s="170">
        <v>44378</v>
      </c>
      <c r="G6" s="171"/>
      <c r="H6" s="172"/>
    </row>
    <row r="7" spans="1:8" x14ac:dyDescent="0.15">
      <c r="A7" s="153" t="s">
        <v>540</v>
      </c>
      <c r="B7" s="158"/>
      <c r="C7" s="159"/>
      <c r="D7" s="160">
        <v>38514</v>
      </c>
      <c r="E7" s="161"/>
      <c r="F7" s="162">
        <v>83280</v>
      </c>
      <c r="G7" s="163"/>
      <c r="H7" s="164"/>
    </row>
    <row r="8" spans="1:8" x14ac:dyDescent="0.15">
      <c r="A8" s="165"/>
      <c r="B8" s="166"/>
      <c r="C8" s="167"/>
      <c r="D8" s="168">
        <v>21317</v>
      </c>
      <c r="E8" s="169"/>
      <c r="F8" s="170">
        <v>43123</v>
      </c>
      <c r="G8" s="171"/>
      <c r="H8" s="172"/>
    </row>
    <row r="9" spans="1:8" x14ac:dyDescent="0.15">
      <c r="A9" s="153" t="s">
        <v>541</v>
      </c>
      <c r="B9" s="158"/>
      <c r="C9" s="159"/>
      <c r="D9" s="160">
        <v>20449</v>
      </c>
      <c r="E9" s="161"/>
      <c r="F9" s="162">
        <v>88968</v>
      </c>
      <c r="G9" s="163"/>
      <c r="H9" s="164"/>
    </row>
    <row r="10" spans="1:8" x14ac:dyDescent="0.15">
      <c r="A10" s="165"/>
      <c r="B10" s="166"/>
      <c r="C10" s="167"/>
      <c r="D10" s="168">
        <v>9254</v>
      </c>
      <c r="E10" s="169"/>
      <c r="F10" s="170">
        <v>45482</v>
      </c>
      <c r="G10" s="171"/>
      <c r="H10" s="172"/>
    </row>
    <row r="11" spans="1:8" x14ac:dyDescent="0.15">
      <c r="A11" s="153" t="s">
        <v>542</v>
      </c>
      <c r="B11" s="158"/>
      <c r="C11" s="159"/>
      <c r="D11" s="160">
        <v>14779</v>
      </c>
      <c r="E11" s="161"/>
      <c r="F11" s="162">
        <v>85173</v>
      </c>
      <c r="G11" s="163"/>
      <c r="H11" s="164"/>
    </row>
    <row r="12" spans="1:8" x14ac:dyDescent="0.15">
      <c r="A12" s="165"/>
      <c r="B12" s="166"/>
      <c r="C12" s="173"/>
      <c r="D12" s="168">
        <v>6378</v>
      </c>
      <c r="E12" s="169"/>
      <c r="F12" s="170">
        <v>43913</v>
      </c>
      <c r="G12" s="171"/>
      <c r="H12" s="172"/>
    </row>
    <row r="13" spans="1:8" x14ac:dyDescent="0.15">
      <c r="A13" s="153"/>
      <c r="B13" s="158"/>
      <c r="C13" s="174"/>
      <c r="D13" s="175">
        <v>37317</v>
      </c>
      <c r="E13" s="176"/>
      <c r="F13" s="177">
        <v>81827</v>
      </c>
      <c r="G13" s="178"/>
      <c r="H13" s="164"/>
    </row>
    <row r="14" spans="1:8" x14ac:dyDescent="0.15">
      <c r="A14" s="165"/>
      <c r="B14" s="166"/>
      <c r="C14" s="167"/>
      <c r="D14" s="168">
        <v>22295</v>
      </c>
      <c r="E14" s="169"/>
      <c r="F14" s="170">
        <v>41744</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9.02</v>
      </c>
      <c r="C19" s="179">
        <f>ROUND(VALUE(SUBSTITUTE(実質収支比率等に係る経年分析!G$48,"▲","-")),2)</f>
        <v>7.86</v>
      </c>
      <c r="D19" s="179">
        <f>ROUND(VALUE(SUBSTITUTE(実質収支比率等に係る経年分析!H$48,"▲","-")),2)</f>
        <v>6.9</v>
      </c>
      <c r="E19" s="179">
        <f>ROUND(VALUE(SUBSTITUTE(実質収支比率等に係る経年分析!I$48,"▲","-")),2)</f>
        <v>7.26</v>
      </c>
      <c r="F19" s="179">
        <f>ROUND(VALUE(SUBSTITUTE(実質収支比率等に係る経年分析!J$48,"▲","-")),2)</f>
        <v>7</v>
      </c>
    </row>
    <row r="20" spans="1:11" x14ac:dyDescent="0.15">
      <c r="A20" s="179" t="s">
        <v>54</v>
      </c>
      <c r="B20" s="179">
        <f>ROUND(VALUE(SUBSTITUTE(実質収支比率等に係る経年分析!F$47,"▲","-")),2)</f>
        <v>9.5500000000000007</v>
      </c>
      <c r="C20" s="179">
        <f>ROUND(VALUE(SUBSTITUTE(実質収支比率等に係る経年分析!G$47,"▲","-")),2)</f>
        <v>13.1</v>
      </c>
      <c r="D20" s="179">
        <f>ROUND(VALUE(SUBSTITUTE(実質収支比率等に係る経年分析!H$47,"▲","-")),2)</f>
        <v>12.94</v>
      </c>
      <c r="E20" s="179">
        <f>ROUND(VALUE(SUBSTITUTE(実質収支比率等に係る経年分析!I$47,"▲","-")),2)</f>
        <v>11.65</v>
      </c>
      <c r="F20" s="179">
        <f>ROUND(VALUE(SUBSTITUTE(実質収支比率等に係る経年分析!J$47,"▲","-")),2)</f>
        <v>12.32</v>
      </c>
    </row>
    <row r="21" spans="1:11" x14ac:dyDescent="0.15">
      <c r="A21" s="179" t="s">
        <v>55</v>
      </c>
      <c r="B21" s="179">
        <f>IF(ISNUMBER(VALUE(SUBSTITUTE(実質収支比率等に係る経年分析!F$49,"▲","-"))),ROUND(VALUE(SUBSTITUTE(実質収支比率等に係る経年分析!F$49,"▲","-")),2),NA())</f>
        <v>3.25</v>
      </c>
      <c r="C21" s="179">
        <f>IF(ISNUMBER(VALUE(SUBSTITUTE(実質収支比率等に係る経年分析!G$49,"▲","-"))),ROUND(VALUE(SUBSTITUTE(実質収支比率等に係る経年分析!G$49,"▲","-")),2),NA())</f>
        <v>2.76</v>
      </c>
      <c r="D21" s="179">
        <f>IF(ISNUMBER(VALUE(SUBSTITUTE(実質収支比率等に係る経年分析!H$49,"▲","-"))),ROUND(VALUE(SUBSTITUTE(実質収支比率等に係る経年分析!H$49,"▲","-")),2),NA())</f>
        <v>-1.35</v>
      </c>
      <c r="E21" s="179">
        <f>IF(ISNUMBER(VALUE(SUBSTITUTE(実質収支比率等に係る経年分析!I$49,"▲","-"))),ROUND(VALUE(SUBSTITUTE(実質収支比率等に係る経年分析!I$49,"▲","-")),2),NA())</f>
        <v>-0.56000000000000005</v>
      </c>
      <c r="F21" s="179">
        <f>IF(ISNUMBER(VALUE(SUBSTITUTE(実質収支比率等に係る経年分析!J$49,"▲","-"))),ROUND(VALUE(SUBSTITUTE(実質収支比率等に係る経年分析!J$49,"▲","-")),2),NA())</f>
        <v>0.54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0.14000000000000001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0.28000000000000003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2.35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1.65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0.62</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4.3600000000000003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1.0900000000000001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3.23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1.85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9.02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7.85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7.26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6.99</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9.48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9.58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1270</v>
      </c>
      <c r="E42" s="181"/>
      <c r="F42" s="181"/>
      <c r="G42" s="181">
        <f>'実質公債費比率（分子）の構造'!L$52</f>
        <v>1216</v>
      </c>
      <c r="H42" s="181"/>
      <c r="I42" s="181"/>
      <c r="J42" s="181">
        <f>'実質公債費比率（分子）の構造'!M$52</f>
        <v>1240</v>
      </c>
      <c r="K42" s="181"/>
      <c r="L42" s="181"/>
      <c r="M42" s="181">
        <f>'実質公債費比率（分子）の構造'!N$52</f>
        <v>1251</v>
      </c>
      <c r="N42" s="181"/>
      <c r="O42" s="181"/>
      <c r="P42" s="181">
        <f>'実質公債費比率（分子）の構造'!O$52</f>
        <v>1240</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2</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68</v>
      </c>
      <c r="C45" s="181"/>
      <c r="D45" s="181"/>
      <c r="E45" s="181">
        <f>'実質公債費比率（分子）の構造'!L$49</f>
        <v>66</v>
      </c>
      <c r="F45" s="181"/>
      <c r="G45" s="181"/>
      <c r="H45" s="181">
        <f>'実質公債費比率（分子）の構造'!M$49</f>
        <v>61</v>
      </c>
      <c r="I45" s="181"/>
      <c r="J45" s="181"/>
      <c r="K45" s="181">
        <f>'実質公債費比率（分子）の構造'!N$49</f>
        <v>14</v>
      </c>
      <c r="L45" s="181"/>
      <c r="M45" s="181"/>
      <c r="N45" s="181" t="str">
        <f>'実質公債費比率（分子）の構造'!O$49</f>
        <v>-</v>
      </c>
      <c r="O45" s="181"/>
      <c r="P45" s="181"/>
    </row>
    <row r="46" spans="1:16" x14ac:dyDescent="0.15">
      <c r="A46" s="181" t="s">
        <v>66</v>
      </c>
      <c r="B46" s="181">
        <f>'実質公債費比率（分子）の構造'!K$48</f>
        <v>301</v>
      </c>
      <c r="C46" s="181"/>
      <c r="D46" s="181"/>
      <c r="E46" s="181">
        <f>'実質公債費比率（分子）の構造'!L$48</f>
        <v>297</v>
      </c>
      <c r="F46" s="181"/>
      <c r="G46" s="181"/>
      <c r="H46" s="181">
        <f>'実質公債費比率（分子）の構造'!M$48</f>
        <v>290</v>
      </c>
      <c r="I46" s="181"/>
      <c r="J46" s="181"/>
      <c r="K46" s="181">
        <f>'実質公債費比率（分子）の構造'!N$48</f>
        <v>279</v>
      </c>
      <c r="L46" s="181"/>
      <c r="M46" s="181"/>
      <c r="N46" s="181">
        <f>'実質公債費比率（分子）の構造'!O$48</f>
        <v>197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1150</v>
      </c>
      <c r="C49" s="181"/>
      <c r="D49" s="181"/>
      <c r="E49" s="181">
        <f>'実質公債費比率（分子）の構造'!L$45</f>
        <v>1257</v>
      </c>
      <c r="F49" s="181"/>
      <c r="G49" s="181"/>
      <c r="H49" s="181">
        <f>'実質公債費比率（分子）の構造'!M$45</f>
        <v>1329</v>
      </c>
      <c r="I49" s="181"/>
      <c r="J49" s="181"/>
      <c r="K49" s="181">
        <f>'実質公債費比率（分子）の構造'!N$45</f>
        <v>1580</v>
      </c>
      <c r="L49" s="181"/>
      <c r="M49" s="181"/>
      <c r="N49" s="181">
        <f>'実質公債費比率（分子）の構造'!O$45</f>
        <v>1678</v>
      </c>
      <c r="O49" s="181"/>
      <c r="P49" s="181"/>
    </row>
    <row r="50" spans="1:16" x14ac:dyDescent="0.15">
      <c r="A50" s="181" t="s">
        <v>70</v>
      </c>
      <c r="B50" s="181" t="e">
        <f>NA()</f>
        <v>#N/A</v>
      </c>
      <c r="C50" s="181">
        <f>IF(ISNUMBER('実質公債費比率（分子）の構造'!K$53),'実質公債費比率（分子）の構造'!K$53,NA())</f>
        <v>251</v>
      </c>
      <c r="D50" s="181" t="e">
        <f>NA()</f>
        <v>#N/A</v>
      </c>
      <c r="E50" s="181" t="e">
        <f>NA()</f>
        <v>#N/A</v>
      </c>
      <c r="F50" s="181">
        <f>IF(ISNUMBER('実質公債費比率（分子）の構造'!L$53),'実質公債費比率（分子）の構造'!L$53,NA())</f>
        <v>404</v>
      </c>
      <c r="G50" s="181" t="e">
        <f>NA()</f>
        <v>#N/A</v>
      </c>
      <c r="H50" s="181" t="e">
        <f>NA()</f>
        <v>#N/A</v>
      </c>
      <c r="I50" s="181">
        <f>IF(ISNUMBER('実質公債費比率（分子）の構造'!M$53),'実質公債費比率（分子）の構造'!M$53,NA())</f>
        <v>440</v>
      </c>
      <c r="J50" s="181" t="e">
        <f>NA()</f>
        <v>#N/A</v>
      </c>
      <c r="K50" s="181" t="e">
        <f>NA()</f>
        <v>#N/A</v>
      </c>
      <c r="L50" s="181">
        <f>IF(ISNUMBER('実質公債費比率（分子）の構造'!N$53),'実質公債費比率（分子）の構造'!N$53,NA())</f>
        <v>622</v>
      </c>
      <c r="M50" s="181" t="e">
        <f>NA()</f>
        <v>#N/A</v>
      </c>
      <c r="N50" s="181" t="e">
        <f>NA()</f>
        <v>#N/A</v>
      </c>
      <c r="O50" s="181">
        <f>IF(ISNUMBER('実質公債費比率（分子）の構造'!O$53),'実質公債費比率（分子）の構造'!O$53,NA())</f>
        <v>635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12334</v>
      </c>
      <c r="E56" s="180"/>
      <c r="F56" s="180"/>
      <c r="G56" s="180">
        <f>'将来負担比率（分子）の構造'!J$52</f>
        <v>12831</v>
      </c>
      <c r="H56" s="180"/>
      <c r="I56" s="180"/>
      <c r="J56" s="180">
        <f>'将来負担比率（分子）の構造'!K$52</f>
        <v>12967</v>
      </c>
      <c r="K56" s="180"/>
      <c r="L56" s="180"/>
      <c r="M56" s="180">
        <f>'将来負担比率（分子）の構造'!L$52</f>
        <v>12723</v>
      </c>
      <c r="N56" s="180"/>
      <c r="O56" s="180"/>
      <c r="P56" s="180">
        <f>'将来負担比率（分子）の構造'!M$52</f>
        <v>12431</v>
      </c>
    </row>
    <row r="57" spans="1:16" x14ac:dyDescent="0.15">
      <c r="A57" s="180" t="s">
        <v>41</v>
      </c>
      <c r="B57" s="180"/>
      <c r="C57" s="180"/>
      <c r="D57" s="180">
        <f>'将来負担比率（分子）の構造'!I$51</f>
        <v>2148</v>
      </c>
      <c r="E57" s="180"/>
      <c r="F57" s="180"/>
      <c r="G57" s="180">
        <f>'将来負担比率（分子）の構造'!J$51</f>
        <v>2062</v>
      </c>
      <c r="H57" s="180"/>
      <c r="I57" s="180"/>
      <c r="J57" s="180">
        <f>'将来負担比率（分子）の構造'!K$51</f>
        <v>1968</v>
      </c>
      <c r="K57" s="180"/>
      <c r="L57" s="180"/>
      <c r="M57" s="180">
        <f>'将来負担比率（分子）の構造'!L$51</f>
        <v>1569</v>
      </c>
      <c r="N57" s="180"/>
      <c r="O57" s="180"/>
      <c r="P57" s="180">
        <f>'将来負担比率（分子）の構造'!M$51</f>
        <v>1451</v>
      </c>
    </row>
    <row r="58" spans="1:16" x14ac:dyDescent="0.15">
      <c r="A58" s="180" t="s">
        <v>40</v>
      </c>
      <c r="B58" s="180"/>
      <c r="C58" s="180"/>
      <c r="D58" s="180">
        <f>'将来負担比率（分子）の構造'!I$50</f>
        <v>1796</v>
      </c>
      <c r="E58" s="180"/>
      <c r="F58" s="180"/>
      <c r="G58" s="180">
        <f>'将来負担比率（分子）の構造'!J$50</f>
        <v>2347</v>
      </c>
      <c r="H58" s="180"/>
      <c r="I58" s="180"/>
      <c r="J58" s="180">
        <f>'将来負担比率（分子）の構造'!K$50</f>
        <v>2486</v>
      </c>
      <c r="K58" s="180"/>
      <c r="L58" s="180"/>
      <c r="M58" s="180">
        <f>'将来負担比率（分子）の構造'!L$50</f>
        <v>2589</v>
      </c>
      <c r="N58" s="180"/>
      <c r="O58" s="180"/>
      <c r="P58" s="180">
        <f>'将来負担比率（分子）の構造'!M$50</f>
        <v>3274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1130</v>
      </c>
      <c r="C62" s="180"/>
      <c r="D62" s="180"/>
      <c r="E62" s="180">
        <f>'将来負担比率（分子）の構造'!J$45</f>
        <v>1273</v>
      </c>
      <c r="F62" s="180"/>
      <c r="G62" s="180"/>
      <c r="H62" s="180">
        <f>'将来負担比率（分子）の構造'!K$45</f>
        <v>1537</v>
      </c>
      <c r="I62" s="180"/>
      <c r="J62" s="180"/>
      <c r="K62" s="180">
        <f>'将来負担比率（分子）の構造'!L$45</f>
        <v>1870</v>
      </c>
      <c r="L62" s="180"/>
      <c r="M62" s="180"/>
      <c r="N62" s="180">
        <f>'将来負担比率（分子）の構造'!M$45</f>
        <v>1994</v>
      </c>
      <c r="O62" s="180"/>
      <c r="P62" s="180"/>
    </row>
    <row r="63" spans="1:16" x14ac:dyDescent="0.15">
      <c r="A63" s="180" t="s">
        <v>33</v>
      </c>
      <c r="B63" s="180">
        <f>'将来負担比率（分子）の構造'!I$44</f>
        <v>145</v>
      </c>
      <c r="C63" s="180"/>
      <c r="D63" s="180"/>
      <c r="E63" s="180">
        <f>'将来負担比率（分子）の構造'!J$44</f>
        <v>75</v>
      </c>
      <c r="F63" s="180"/>
      <c r="G63" s="180"/>
      <c r="H63" s="180">
        <f>'将来負担比率（分子）の構造'!K$44</f>
        <v>15</v>
      </c>
      <c r="I63" s="180"/>
      <c r="J63" s="180"/>
      <c r="K63" s="180">
        <f>'将来負担比率（分子）の構造'!L$44</f>
        <v>1</v>
      </c>
      <c r="L63" s="180"/>
      <c r="M63" s="180"/>
      <c r="N63" s="180">
        <f>'将来負担比率（分子）の構造'!M$44</f>
        <v>0</v>
      </c>
      <c r="O63" s="180"/>
      <c r="P63" s="180"/>
    </row>
    <row r="64" spans="1:16" x14ac:dyDescent="0.15">
      <c r="A64" s="180" t="s">
        <v>32</v>
      </c>
      <c r="B64" s="180">
        <f>'将来負担比率（分子）の構造'!I$43</f>
        <v>2699</v>
      </c>
      <c r="C64" s="180"/>
      <c r="D64" s="180"/>
      <c r="E64" s="180">
        <f>'将来負担比率（分子）の構造'!J$43</f>
        <v>2576</v>
      </c>
      <c r="F64" s="180"/>
      <c r="G64" s="180"/>
      <c r="H64" s="180">
        <f>'将来負担比率（分子）の構造'!K$43</f>
        <v>2450</v>
      </c>
      <c r="I64" s="180"/>
      <c r="J64" s="180"/>
      <c r="K64" s="180">
        <f>'将来負担比率（分子）の構造'!L$43</f>
        <v>2353</v>
      </c>
      <c r="L64" s="180"/>
      <c r="M64" s="180"/>
      <c r="N64" s="180">
        <f>'将来負担比率（分子）の構造'!M$43</f>
        <v>1991</v>
      </c>
      <c r="O64" s="180"/>
      <c r="P64" s="180"/>
    </row>
    <row r="65" spans="1:16" x14ac:dyDescent="0.15">
      <c r="A65" s="180" t="s">
        <v>31</v>
      </c>
      <c r="B65" s="180">
        <f>'将来負担比率（分子）の構造'!I$42</f>
        <v>1186</v>
      </c>
      <c r="C65" s="180"/>
      <c r="D65" s="180"/>
      <c r="E65" s="180">
        <f>'将来負担比率（分子）の構造'!J$42</f>
        <v>1186</v>
      </c>
      <c r="F65" s="180"/>
      <c r="G65" s="180"/>
      <c r="H65" s="180">
        <f>'将来負担比率（分子）の構造'!K$42</f>
        <v>1186</v>
      </c>
      <c r="I65" s="180"/>
      <c r="J65" s="180"/>
      <c r="K65" s="180">
        <f>'将来負担比率（分子）の構造'!L$42</f>
        <v>1186</v>
      </c>
      <c r="L65" s="180"/>
      <c r="M65" s="180"/>
      <c r="N65" s="180">
        <f>'将来負担比率（分子）の構造'!M$42</f>
        <v>1186</v>
      </c>
      <c r="O65" s="180"/>
      <c r="P65" s="180"/>
    </row>
    <row r="66" spans="1:16" x14ac:dyDescent="0.15">
      <c r="A66" s="180" t="s">
        <v>30</v>
      </c>
      <c r="B66" s="180">
        <f>'将来負担比率（分子）の構造'!I$41</f>
        <v>15854</v>
      </c>
      <c r="C66" s="180"/>
      <c r="D66" s="180"/>
      <c r="E66" s="180">
        <f>'将来負担比率（分子）の構造'!J$41</f>
        <v>17164</v>
      </c>
      <c r="F66" s="180"/>
      <c r="G66" s="180"/>
      <c r="H66" s="180">
        <f>'将来負担比率（分子）の構造'!K$41</f>
        <v>17452</v>
      </c>
      <c r="I66" s="180"/>
      <c r="J66" s="180"/>
      <c r="K66" s="180">
        <f>'将来負担比率（分子）の構造'!L$41</f>
        <v>16889</v>
      </c>
      <c r="L66" s="180"/>
      <c r="M66" s="180"/>
      <c r="N66" s="180">
        <f>'将来負担比率（分子）の構造'!M$41</f>
        <v>16271</v>
      </c>
      <c r="O66" s="180"/>
      <c r="P66" s="180"/>
    </row>
    <row r="67" spans="1:16" x14ac:dyDescent="0.15">
      <c r="A67" s="180" t="s">
        <v>74</v>
      </c>
      <c r="B67" s="180" t="e">
        <f>NA()</f>
        <v>#N/A</v>
      </c>
      <c r="C67" s="180">
        <f>IF(ISNUMBER('将来負担比率（分子）の構造'!I$53), IF('将来負担比率（分子）の構造'!I$53 &lt; 0, 0, '将来負担比率（分子）の構造'!I$53), NA())</f>
        <v>4735</v>
      </c>
      <c r="D67" s="180" t="e">
        <f>NA()</f>
        <v>#N/A</v>
      </c>
      <c r="E67" s="180" t="e">
        <f>NA()</f>
        <v>#N/A</v>
      </c>
      <c r="F67" s="180">
        <f>IF(ISNUMBER('将来負担比率（分子）の構造'!J$53), IF('将来負担比率（分子）の構造'!J$53 &lt; 0, 0, '将来負担比率（分子）の構造'!J$53), NA())</f>
        <v>5035</v>
      </c>
      <c r="G67" s="180" t="e">
        <f>NA()</f>
        <v>#N/A</v>
      </c>
      <c r="H67" s="180" t="e">
        <f>NA()</f>
        <v>#N/A</v>
      </c>
      <c r="I67" s="180">
        <f>IF(ISNUMBER('将来負担比率（分子）の構造'!K$53), IF('将来負担比率（分子）の構造'!K$53 &lt; 0, 0, '将来負担比率（分子）の構造'!K$53), NA())</f>
        <v>5218</v>
      </c>
      <c r="J67" s="180" t="e">
        <f>NA()</f>
        <v>#N/A</v>
      </c>
      <c r="K67" s="180" t="e">
        <f>NA()</f>
        <v>#N/A</v>
      </c>
      <c r="L67" s="180">
        <f>IF(ISNUMBER('将来負担比率（分子）の構造'!L$53), IF('将来負担比率（分子）の構造'!L$53 &lt; 0, 0, '将来負担比率（分子）の構造'!L$53), NA())</f>
        <v>5417</v>
      </c>
      <c r="M67" s="180" t="e">
        <f>NA()</f>
        <v>#N/A</v>
      </c>
      <c r="N67" s="180" t="e">
        <f>NA()</f>
        <v>#N/A</v>
      </c>
      <c r="O67" s="180">
        <f>IF(ISNUMBER('将来負担比率（分子）の構造'!M$53), IF('将来負担比率（分子）の構造'!M$53 &lt; 0, 0, '将来負担比率（分子）の構造'!M$53), NA())</f>
        <v>4286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1164</v>
      </c>
      <c r="C72" s="184">
        <f>基金残高に係る経年分析!G55</f>
        <v>1067</v>
      </c>
      <c r="D72" s="184">
        <f>基金残高に係る経年分析!H55</f>
        <v>1137</v>
      </c>
    </row>
    <row r="73" spans="1:16" x14ac:dyDescent="0.15">
      <c r="A73" s="183" t="s">
        <v>77</v>
      </c>
      <c r="B73" s="184">
        <f>基金残高に係る経年分析!F56</f>
        <v>154</v>
      </c>
      <c r="C73" s="184">
        <f>基金残高に係る経年分析!G56</f>
        <v>254</v>
      </c>
      <c r="D73" s="184">
        <f>基金残高に係る経年分析!H56</f>
        <v>354</v>
      </c>
    </row>
    <row r="74" spans="1:16" x14ac:dyDescent="0.15">
      <c r="A74" s="183" t="s">
        <v>78</v>
      </c>
      <c r="B74" s="184">
        <f>基金残高に係る経年分析!F57</f>
        <v>234</v>
      </c>
      <c r="C74" s="184">
        <f>基金残高に係る経年分析!G57</f>
        <v>195</v>
      </c>
      <c r="D74" s="184">
        <f>基金残高に係る経年分析!H57</f>
        <v>209</v>
      </c>
    </row>
  </sheetData>
  <sheetProtection algorithmName="SHA-512" hashValue="aVNT8Cl9KOhtAm/CDkOZyvmBDdzBiiFXSlsb/UhDIIv08oO8+NpqLUwB0biys3cd4ssri3s5We9SPplcI26Akw==" saltValue="pyifuA9eJx03jw+kbPfF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6534148</v>
      </c>
      <c r="S5" s="689"/>
      <c r="T5" s="689"/>
      <c r="U5" s="689"/>
      <c r="V5" s="689"/>
      <c r="W5" s="689"/>
      <c r="X5" s="689"/>
      <c r="Y5" s="735"/>
      <c r="Z5" s="753">
        <v>42.3</v>
      </c>
      <c r="AA5" s="753"/>
      <c r="AB5" s="753"/>
      <c r="AC5" s="753"/>
      <c r="AD5" s="754">
        <v>6224555</v>
      </c>
      <c r="AE5" s="754"/>
      <c r="AF5" s="754"/>
      <c r="AG5" s="754"/>
      <c r="AH5" s="754"/>
      <c r="AI5" s="754"/>
      <c r="AJ5" s="754"/>
      <c r="AK5" s="754"/>
      <c r="AL5" s="736">
        <v>69.7</v>
      </c>
      <c r="AM5" s="705"/>
      <c r="AN5" s="705"/>
      <c r="AO5" s="737"/>
      <c r="AP5" s="722" t="s">
        <v>225</v>
      </c>
      <c r="AQ5" s="723"/>
      <c r="AR5" s="723"/>
      <c r="AS5" s="723"/>
      <c r="AT5" s="723"/>
      <c r="AU5" s="723"/>
      <c r="AV5" s="723"/>
      <c r="AW5" s="723"/>
      <c r="AX5" s="723"/>
      <c r="AY5" s="723"/>
      <c r="AZ5" s="723"/>
      <c r="BA5" s="723"/>
      <c r="BB5" s="723"/>
      <c r="BC5" s="723"/>
      <c r="BD5" s="723"/>
      <c r="BE5" s="723"/>
      <c r="BF5" s="724"/>
      <c r="BG5" s="623">
        <v>6224555</v>
      </c>
      <c r="BH5" s="626"/>
      <c r="BI5" s="626"/>
      <c r="BJ5" s="626"/>
      <c r="BK5" s="626"/>
      <c r="BL5" s="626"/>
      <c r="BM5" s="626"/>
      <c r="BN5" s="627"/>
      <c r="BO5" s="685">
        <v>95.3</v>
      </c>
      <c r="BP5" s="685"/>
      <c r="BQ5" s="685"/>
      <c r="BR5" s="685"/>
      <c r="BS5" s="686">
        <v>21829</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143263</v>
      </c>
      <c r="S6" s="626"/>
      <c r="T6" s="626"/>
      <c r="U6" s="626"/>
      <c r="V6" s="626"/>
      <c r="W6" s="626"/>
      <c r="X6" s="626"/>
      <c r="Y6" s="627"/>
      <c r="Z6" s="685">
        <v>0.9</v>
      </c>
      <c r="AA6" s="685"/>
      <c r="AB6" s="685"/>
      <c r="AC6" s="685"/>
      <c r="AD6" s="686">
        <v>143263</v>
      </c>
      <c r="AE6" s="686"/>
      <c r="AF6" s="686"/>
      <c r="AG6" s="686"/>
      <c r="AH6" s="686"/>
      <c r="AI6" s="686"/>
      <c r="AJ6" s="686"/>
      <c r="AK6" s="686"/>
      <c r="AL6" s="628">
        <v>1.6</v>
      </c>
      <c r="AM6" s="629"/>
      <c r="AN6" s="629"/>
      <c r="AO6" s="687"/>
      <c r="AP6" s="620" t="s">
        <v>230</v>
      </c>
      <c r="AQ6" s="621"/>
      <c r="AR6" s="621"/>
      <c r="AS6" s="621"/>
      <c r="AT6" s="621"/>
      <c r="AU6" s="621"/>
      <c r="AV6" s="621"/>
      <c r="AW6" s="621"/>
      <c r="AX6" s="621"/>
      <c r="AY6" s="621"/>
      <c r="AZ6" s="621"/>
      <c r="BA6" s="621"/>
      <c r="BB6" s="621"/>
      <c r="BC6" s="621"/>
      <c r="BD6" s="621"/>
      <c r="BE6" s="621"/>
      <c r="BF6" s="622"/>
      <c r="BG6" s="623">
        <v>6224555</v>
      </c>
      <c r="BH6" s="626"/>
      <c r="BI6" s="626"/>
      <c r="BJ6" s="626"/>
      <c r="BK6" s="626"/>
      <c r="BL6" s="626"/>
      <c r="BM6" s="626"/>
      <c r="BN6" s="627"/>
      <c r="BO6" s="685">
        <v>95.3</v>
      </c>
      <c r="BP6" s="685"/>
      <c r="BQ6" s="685"/>
      <c r="BR6" s="685"/>
      <c r="BS6" s="686">
        <v>21829</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176446</v>
      </c>
      <c r="CS6" s="626"/>
      <c r="CT6" s="626"/>
      <c r="CU6" s="626"/>
      <c r="CV6" s="626"/>
      <c r="CW6" s="626"/>
      <c r="CX6" s="626"/>
      <c r="CY6" s="627"/>
      <c r="CZ6" s="736">
        <v>1.2</v>
      </c>
      <c r="DA6" s="705"/>
      <c r="DB6" s="705"/>
      <c r="DC6" s="739"/>
      <c r="DD6" s="631" t="s">
        <v>232</v>
      </c>
      <c r="DE6" s="626"/>
      <c r="DF6" s="626"/>
      <c r="DG6" s="626"/>
      <c r="DH6" s="626"/>
      <c r="DI6" s="626"/>
      <c r="DJ6" s="626"/>
      <c r="DK6" s="626"/>
      <c r="DL6" s="626"/>
      <c r="DM6" s="626"/>
      <c r="DN6" s="626"/>
      <c r="DO6" s="626"/>
      <c r="DP6" s="627"/>
      <c r="DQ6" s="631">
        <v>176440</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8495</v>
      </c>
      <c r="S7" s="626"/>
      <c r="T7" s="626"/>
      <c r="U7" s="626"/>
      <c r="V7" s="626"/>
      <c r="W7" s="626"/>
      <c r="X7" s="626"/>
      <c r="Y7" s="627"/>
      <c r="Z7" s="685">
        <v>0.1</v>
      </c>
      <c r="AA7" s="685"/>
      <c r="AB7" s="685"/>
      <c r="AC7" s="685"/>
      <c r="AD7" s="686">
        <v>8495</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2965789</v>
      </c>
      <c r="BH7" s="626"/>
      <c r="BI7" s="626"/>
      <c r="BJ7" s="626"/>
      <c r="BK7" s="626"/>
      <c r="BL7" s="626"/>
      <c r="BM7" s="626"/>
      <c r="BN7" s="627"/>
      <c r="BO7" s="685">
        <v>45.4</v>
      </c>
      <c r="BP7" s="685"/>
      <c r="BQ7" s="685"/>
      <c r="BR7" s="685"/>
      <c r="BS7" s="686">
        <v>21829</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1852448</v>
      </c>
      <c r="CS7" s="626"/>
      <c r="CT7" s="626"/>
      <c r="CU7" s="626"/>
      <c r="CV7" s="626"/>
      <c r="CW7" s="626"/>
      <c r="CX7" s="626"/>
      <c r="CY7" s="627"/>
      <c r="CZ7" s="685">
        <v>12.8</v>
      </c>
      <c r="DA7" s="685"/>
      <c r="DB7" s="685"/>
      <c r="DC7" s="685"/>
      <c r="DD7" s="631">
        <v>19104</v>
      </c>
      <c r="DE7" s="626"/>
      <c r="DF7" s="626"/>
      <c r="DG7" s="626"/>
      <c r="DH7" s="626"/>
      <c r="DI7" s="626"/>
      <c r="DJ7" s="626"/>
      <c r="DK7" s="626"/>
      <c r="DL7" s="626"/>
      <c r="DM7" s="626"/>
      <c r="DN7" s="626"/>
      <c r="DO7" s="626"/>
      <c r="DP7" s="627"/>
      <c r="DQ7" s="631">
        <v>1669335</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27870</v>
      </c>
      <c r="S8" s="626"/>
      <c r="T8" s="626"/>
      <c r="U8" s="626"/>
      <c r="V8" s="626"/>
      <c r="W8" s="626"/>
      <c r="X8" s="626"/>
      <c r="Y8" s="627"/>
      <c r="Z8" s="685">
        <v>0.2</v>
      </c>
      <c r="AA8" s="685"/>
      <c r="AB8" s="685"/>
      <c r="AC8" s="685"/>
      <c r="AD8" s="686">
        <v>27870</v>
      </c>
      <c r="AE8" s="686"/>
      <c r="AF8" s="686"/>
      <c r="AG8" s="686"/>
      <c r="AH8" s="686"/>
      <c r="AI8" s="686"/>
      <c r="AJ8" s="686"/>
      <c r="AK8" s="686"/>
      <c r="AL8" s="628">
        <v>0.3</v>
      </c>
      <c r="AM8" s="629"/>
      <c r="AN8" s="629"/>
      <c r="AO8" s="687"/>
      <c r="AP8" s="620" t="s">
        <v>237</v>
      </c>
      <c r="AQ8" s="621"/>
      <c r="AR8" s="621"/>
      <c r="AS8" s="621"/>
      <c r="AT8" s="621"/>
      <c r="AU8" s="621"/>
      <c r="AV8" s="621"/>
      <c r="AW8" s="621"/>
      <c r="AX8" s="621"/>
      <c r="AY8" s="621"/>
      <c r="AZ8" s="621"/>
      <c r="BA8" s="621"/>
      <c r="BB8" s="621"/>
      <c r="BC8" s="621"/>
      <c r="BD8" s="621"/>
      <c r="BE8" s="621"/>
      <c r="BF8" s="622"/>
      <c r="BG8" s="623">
        <v>94415</v>
      </c>
      <c r="BH8" s="626"/>
      <c r="BI8" s="626"/>
      <c r="BJ8" s="626"/>
      <c r="BK8" s="626"/>
      <c r="BL8" s="626"/>
      <c r="BM8" s="626"/>
      <c r="BN8" s="627"/>
      <c r="BO8" s="685">
        <v>1.4</v>
      </c>
      <c r="BP8" s="685"/>
      <c r="BQ8" s="685"/>
      <c r="BR8" s="685"/>
      <c r="BS8" s="631" t="s">
        <v>129</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5847623</v>
      </c>
      <c r="CS8" s="626"/>
      <c r="CT8" s="626"/>
      <c r="CU8" s="626"/>
      <c r="CV8" s="626"/>
      <c r="CW8" s="626"/>
      <c r="CX8" s="626"/>
      <c r="CY8" s="627"/>
      <c r="CZ8" s="685">
        <v>40.4</v>
      </c>
      <c r="DA8" s="685"/>
      <c r="DB8" s="685"/>
      <c r="DC8" s="685"/>
      <c r="DD8" s="631" t="s">
        <v>129</v>
      </c>
      <c r="DE8" s="626"/>
      <c r="DF8" s="626"/>
      <c r="DG8" s="626"/>
      <c r="DH8" s="626"/>
      <c r="DI8" s="626"/>
      <c r="DJ8" s="626"/>
      <c r="DK8" s="626"/>
      <c r="DL8" s="626"/>
      <c r="DM8" s="626"/>
      <c r="DN8" s="626"/>
      <c r="DO8" s="626"/>
      <c r="DP8" s="627"/>
      <c r="DQ8" s="631">
        <v>2859070</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25638</v>
      </c>
      <c r="S9" s="626"/>
      <c r="T9" s="626"/>
      <c r="U9" s="626"/>
      <c r="V9" s="626"/>
      <c r="W9" s="626"/>
      <c r="X9" s="626"/>
      <c r="Y9" s="627"/>
      <c r="Z9" s="685">
        <v>0.2</v>
      </c>
      <c r="AA9" s="685"/>
      <c r="AB9" s="685"/>
      <c r="AC9" s="685"/>
      <c r="AD9" s="686">
        <v>25638</v>
      </c>
      <c r="AE9" s="686"/>
      <c r="AF9" s="686"/>
      <c r="AG9" s="686"/>
      <c r="AH9" s="686"/>
      <c r="AI9" s="686"/>
      <c r="AJ9" s="686"/>
      <c r="AK9" s="686"/>
      <c r="AL9" s="628">
        <v>0.3</v>
      </c>
      <c r="AM9" s="629"/>
      <c r="AN9" s="629"/>
      <c r="AO9" s="687"/>
      <c r="AP9" s="620" t="s">
        <v>240</v>
      </c>
      <c r="AQ9" s="621"/>
      <c r="AR9" s="621"/>
      <c r="AS9" s="621"/>
      <c r="AT9" s="621"/>
      <c r="AU9" s="621"/>
      <c r="AV9" s="621"/>
      <c r="AW9" s="621"/>
      <c r="AX9" s="621"/>
      <c r="AY9" s="621"/>
      <c r="AZ9" s="621"/>
      <c r="BA9" s="621"/>
      <c r="BB9" s="621"/>
      <c r="BC9" s="621"/>
      <c r="BD9" s="621"/>
      <c r="BE9" s="621"/>
      <c r="BF9" s="622"/>
      <c r="BG9" s="623">
        <v>2480656</v>
      </c>
      <c r="BH9" s="626"/>
      <c r="BI9" s="626"/>
      <c r="BJ9" s="626"/>
      <c r="BK9" s="626"/>
      <c r="BL9" s="626"/>
      <c r="BM9" s="626"/>
      <c r="BN9" s="627"/>
      <c r="BO9" s="685">
        <v>38</v>
      </c>
      <c r="BP9" s="685"/>
      <c r="BQ9" s="685"/>
      <c r="BR9" s="685"/>
      <c r="BS9" s="631" t="s">
        <v>232</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1143097</v>
      </c>
      <c r="CS9" s="626"/>
      <c r="CT9" s="626"/>
      <c r="CU9" s="626"/>
      <c r="CV9" s="626"/>
      <c r="CW9" s="626"/>
      <c r="CX9" s="626"/>
      <c r="CY9" s="627"/>
      <c r="CZ9" s="685">
        <v>7.9</v>
      </c>
      <c r="DA9" s="685"/>
      <c r="DB9" s="685"/>
      <c r="DC9" s="685"/>
      <c r="DD9" s="631">
        <v>34954</v>
      </c>
      <c r="DE9" s="626"/>
      <c r="DF9" s="626"/>
      <c r="DG9" s="626"/>
      <c r="DH9" s="626"/>
      <c r="DI9" s="626"/>
      <c r="DJ9" s="626"/>
      <c r="DK9" s="626"/>
      <c r="DL9" s="626"/>
      <c r="DM9" s="626"/>
      <c r="DN9" s="626"/>
      <c r="DO9" s="626"/>
      <c r="DP9" s="627"/>
      <c r="DQ9" s="631">
        <v>951929</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129</v>
      </c>
      <c r="S10" s="626"/>
      <c r="T10" s="626"/>
      <c r="U10" s="626"/>
      <c r="V10" s="626"/>
      <c r="W10" s="626"/>
      <c r="X10" s="626"/>
      <c r="Y10" s="627"/>
      <c r="Z10" s="685" t="s">
        <v>232</v>
      </c>
      <c r="AA10" s="685"/>
      <c r="AB10" s="685"/>
      <c r="AC10" s="685"/>
      <c r="AD10" s="686" t="s">
        <v>232</v>
      </c>
      <c r="AE10" s="686"/>
      <c r="AF10" s="686"/>
      <c r="AG10" s="686"/>
      <c r="AH10" s="686"/>
      <c r="AI10" s="686"/>
      <c r="AJ10" s="686"/>
      <c r="AK10" s="686"/>
      <c r="AL10" s="628" t="s">
        <v>129</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141392</v>
      </c>
      <c r="BH10" s="626"/>
      <c r="BI10" s="626"/>
      <c r="BJ10" s="626"/>
      <c r="BK10" s="626"/>
      <c r="BL10" s="626"/>
      <c r="BM10" s="626"/>
      <c r="BN10" s="627"/>
      <c r="BO10" s="685">
        <v>2.2000000000000002</v>
      </c>
      <c r="BP10" s="685"/>
      <c r="BQ10" s="685"/>
      <c r="BR10" s="685"/>
      <c r="BS10" s="631" t="s">
        <v>129</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t="s">
        <v>129</v>
      </c>
      <c r="CS10" s="626"/>
      <c r="CT10" s="626"/>
      <c r="CU10" s="626"/>
      <c r="CV10" s="626"/>
      <c r="CW10" s="626"/>
      <c r="CX10" s="626"/>
      <c r="CY10" s="627"/>
      <c r="CZ10" s="685" t="s">
        <v>232</v>
      </c>
      <c r="DA10" s="685"/>
      <c r="DB10" s="685"/>
      <c r="DC10" s="685"/>
      <c r="DD10" s="631" t="s">
        <v>129</v>
      </c>
      <c r="DE10" s="626"/>
      <c r="DF10" s="626"/>
      <c r="DG10" s="626"/>
      <c r="DH10" s="626"/>
      <c r="DI10" s="626"/>
      <c r="DJ10" s="626"/>
      <c r="DK10" s="626"/>
      <c r="DL10" s="626"/>
      <c r="DM10" s="626"/>
      <c r="DN10" s="626"/>
      <c r="DO10" s="626"/>
      <c r="DP10" s="627"/>
      <c r="DQ10" s="631" t="s">
        <v>129</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129</v>
      </c>
      <c r="S11" s="626"/>
      <c r="T11" s="626"/>
      <c r="U11" s="626"/>
      <c r="V11" s="626"/>
      <c r="W11" s="626"/>
      <c r="X11" s="626"/>
      <c r="Y11" s="627"/>
      <c r="Z11" s="685" t="s">
        <v>232</v>
      </c>
      <c r="AA11" s="685"/>
      <c r="AB11" s="685"/>
      <c r="AC11" s="685"/>
      <c r="AD11" s="686" t="s">
        <v>129</v>
      </c>
      <c r="AE11" s="686"/>
      <c r="AF11" s="686"/>
      <c r="AG11" s="686"/>
      <c r="AH11" s="686"/>
      <c r="AI11" s="686"/>
      <c r="AJ11" s="686"/>
      <c r="AK11" s="686"/>
      <c r="AL11" s="628" t="s">
        <v>179</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249326</v>
      </c>
      <c r="BH11" s="626"/>
      <c r="BI11" s="626"/>
      <c r="BJ11" s="626"/>
      <c r="BK11" s="626"/>
      <c r="BL11" s="626"/>
      <c r="BM11" s="626"/>
      <c r="BN11" s="627"/>
      <c r="BO11" s="685">
        <v>3.8</v>
      </c>
      <c r="BP11" s="685"/>
      <c r="BQ11" s="685"/>
      <c r="BR11" s="685"/>
      <c r="BS11" s="631">
        <v>21829</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250399</v>
      </c>
      <c r="CS11" s="626"/>
      <c r="CT11" s="626"/>
      <c r="CU11" s="626"/>
      <c r="CV11" s="626"/>
      <c r="CW11" s="626"/>
      <c r="CX11" s="626"/>
      <c r="CY11" s="627"/>
      <c r="CZ11" s="685">
        <v>1.7</v>
      </c>
      <c r="DA11" s="685"/>
      <c r="DB11" s="685"/>
      <c r="DC11" s="685"/>
      <c r="DD11" s="631">
        <v>13229</v>
      </c>
      <c r="DE11" s="626"/>
      <c r="DF11" s="626"/>
      <c r="DG11" s="626"/>
      <c r="DH11" s="626"/>
      <c r="DI11" s="626"/>
      <c r="DJ11" s="626"/>
      <c r="DK11" s="626"/>
      <c r="DL11" s="626"/>
      <c r="DM11" s="626"/>
      <c r="DN11" s="626"/>
      <c r="DO11" s="626"/>
      <c r="DP11" s="627"/>
      <c r="DQ11" s="631">
        <v>190064</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870969</v>
      </c>
      <c r="S12" s="626"/>
      <c r="T12" s="626"/>
      <c r="U12" s="626"/>
      <c r="V12" s="626"/>
      <c r="W12" s="626"/>
      <c r="X12" s="626"/>
      <c r="Y12" s="627"/>
      <c r="Z12" s="685">
        <v>5.6</v>
      </c>
      <c r="AA12" s="685"/>
      <c r="AB12" s="685"/>
      <c r="AC12" s="685"/>
      <c r="AD12" s="686">
        <v>870969</v>
      </c>
      <c r="AE12" s="686"/>
      <c r="AF12" s="686"/>
      <c r="AG12" s="686"/>
      <c r="AH12" s="686"/>
      <c r="AI12" s="686"/>
      <c r="AJ12" s="686"/>
      <c r="AK12" s="686"/>
      <c r="AL12" s="628">
        <v>9.6999999999999993</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2656104</v>
      </c>
      <c r="BH12" s="626"/>
      <c r="BI12" s="626"/>
      <c r="BJ12" s="626"/>
      <c r="BK12" s="626"/>
      <c r="BL12" s="626"/>
      <c r="BM12" s="626"/>
      <c r="BN12" s="627"/>
      <c r="BO12" s="685">
        <v>40.6</v>
      </c>
      <c r="BP12" s="685"/>
      <c r="BQ12" s="685"/>
      <c r="BR12" s="685"/>
      <c r="BS12" s="631" t="s">
        <v>129</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195524</v>
      </c>
      <c r="CS12" s="626"/>
      <c r="CT12" s="626"/>
      <c r="CU12" s="626"/>
      <c r="CV12" s="626"/>
      <c r="CW12" s="626"/>
      <c r="CX12" s="626"/>
      <c r="CY12" s="627"/>
      <c r="CZ12" s="685">
        <v>1.4</v>
      </c>
      <c r="DA12" s="685"/>
      <c r="DB12" s="685"/>
      <c r="DC12" s="685"/>
      <c r="DD12" s="631" t="s">
        <v>232</v>
      </c>
      <c r="DE12" s="626"/>
      <c r="DF12" s="626"/>
      <c r="DG12" s="626"/>
      <c r="DH12" s="626"/>
      <c r="DI12" s="626"/>
      <c r="DJ12" s="626"/>
      <c r="DK12" s="626"/>
      <c r="DL12" s="626"/>
      <c r="DM12" s="626"/>
      <c r="DN12" s="626"/>
      <c r="DO12" s="626"/>
      <c r="DP12" s="627"/>
      <c r="DQ12" s="631">
        <v>123801</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v>14627</v>
      </c>
      <c r="S13" s="626"/>
      <c r="T13" s="626"/>
      <c r="U13" s="626"/>
      <c r="V13" s="626"/>
      <c r="W13" s="626"/>
      <c r="X13" s="626"/>
      <c r="Y13" s="627"/>
      <c r="Z13" s="685">
        <v>0.1</v>
      </c>
      <c r="AA13" s="685"/>
      <c r="AB13" s="685"/>
      <c r="AC13" s="685"/>
      <c r="AD13" s="686">
        <v>14627</v>
      </c>
      <c r="AE13" s="686"/>
      <c r="AF13" s="686"/>
      <c r="AG13" s="686"/>
      <c r="AH13" s="686"/>
      <c r="AI13" s="686"/>
      <c r="AJ13" s="686"/>
      <c r="AK13" s="686"/>
      <c r="AL13" s="628">
        <v>0.2</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2656086</v>
      </c>
      <c r="BH13" s="626"/>
      <c r="BI13" s="626"/>
      <c r="BJ13" s="626"/>
      <c r="BK13" s="626"/>
      <c r="BL13" s="626"/>
      <c r="BM13" s="626"/>
      <c r="BN13" s="627"/>
      <c r="BO13" s="685">
        <v>40.6</v>
      </c>
      <c r="BP13" s="685"/>
      <c r="BQ13" s="685"/>
      <c r="BR13" s="685"/>
      <c r="BS13" s="631" t="s">
        <v>129</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1206892</v>
      </c>
      <c r="CS13" s="626"/>
      <c r="CT13" s="626"/>
      <c r="CU13" s="626"/>
      <c r="CV13" s="626"/>
      <c r="CW13" s="626"/>
      <c r="CX13" s="626"/>
      <c r="CY13" s="627"/>
      <c r="CZ13" s="685">
        <v>8.3000000000000007</v>
      </c>
      <c r="DA13" s="685"/>
      <c r="DB13" s="685"/>
      <c r="DC13" s="685"/>
      <c r="DD13" s="631">
        <v>527290</v>
      </c>
      <c r="DE13" s="626"/>
      <c r="DF13" s="626"/>
      <c r="DG13" s="626"/>
      <c r="DH13" s="626"/>
      <c r="DI13" s="626"/>
      <c r="DJ13" s="626"/>
      <c r="DK13" s="626"/>
      <c r="DL13" s="626"/>
      <c r="DM13" s="626"/>
      <c r="DN13" s="626"/>
      <c r="DO13" s="626"/>
      <c r="DP13" s="627"/>
      <c r="DQ13" s="631">
        <v>864393</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232</v>
      </c>
      <c r="S14" s="626"/>
      <c r="T14" s="626"/>
      <c r="U14" s="626"/>
      <c r="V14" s="626"/>
      <c r="W14" s="626"/>
      <c r="X14" s="626"/>
      <c r="Y14" s="627"/>
      <c r="Z14" s="685" t="s">
        <v>232</v>
      </c>
      <c r="AA14" s="685"/>
      <c r="AB14" s="685"/>
      <c r="AC14" s="685"/>
      <c r="AD14" s="686" t="s">
        <v>232</v>
      </c>
      <c r="AE14" s="686"/>
      <c r="AF14" s="686"/>
      <c r="AG14" s="686"/>
      <c r="AH14" s="686"/>
      <c r="AI14" s="686"/>
      <c r="AJ14" s="686"/>
      <c r="AK14" s="686"/>
      <c r="AL14" s="628" t="s">
        <v>232</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138779</v>
      </c>
      <c r="BH14" s="626"/>
      <c r="BI14" s="626"/>
      <c r="BJ14" s="626"/>
      <c r="BK14" s="626"/>
      <c r="BL14" s="626"/>
      <c r="BM14" s="626"/>
      <c r="BN14" s="627"/>
      <c r="BO14" s="685">
        <v>2.1</v>
      </c>
      <c r="BP14" s="685"/>
      <c r="BQ14" s="685"/>
      <c r="BR14" s="685"/>
      <c r="BS14" s="631" t="s">
        <v>129</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708658</v>
      </c>
      <c r="CS14" s="626"/>
      <c r="CT14" s="626"/>
      <c r="CU14" s="626"/>
      <c r="CV14" s="626"/>
      <c r="CW14" s="626"/>
      <c r="CX14" s="626"/>
      <c r="CY14" s="627"/>
      <c r="CZ14" s="685">
        <v>4.9000000000000004</v>
      </c>
      <c r="DA14" s="685"/>
      <c r="DB14" s="685"/>
      <c r="DC14" s="685"/>
      <c r="DD14" s="631">
        <v>15532</v>
      </c>
      <c r="DE14" s="626"/>
      <c r="DF14" s="626"/>
      <c r="DG14" s="626"/>
      <c r="DH14" s="626"/>
      <c r="DI14" s="626"/>
      <c r="DJ14" s="626"/>
      <c r="DK14" s="626"/>
      <c r="DL14" s="626"/>
      <c r="DM14" s="626"/>
      <c r="DN14" s="626"/>
      <c r="DO14" s="626"/>
      <c r="DP14" s="627"/>
      <c r="DQ14" s="631">
        <v>690893</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51714</v>
      </c>
      <c r="S15" s="626"/>
      <c r="T15" s="626"/>
      <c r="U15" s="626"/>
      <c r="V15" s="626"/>
      <c r="W15" s="626"/>
      <c r="X15" s="626"/>
      <c r="Y15" s="627"/>
      <c r="Z15" s="685">
        <v>0.3</v>
      </c>
      <c r="AA15" s="685"/>
      <c r="AB15" s="685"/>
      <c r="AC15" s="685"/>
      <c r="AD15" s="686">
        <v>51714</v>
      </c>
      <c r="AE15" s="686"/>
      <c r="AF15" s="686"/>
      <c r="AG15" s="686"/>
      <c r="AH15" s="686"/>
      <c r="AI15" s="686"/>
      <c r="AJ15" s="686"/>
      <c r="AK15" s="686"/>
      <c r="AL15" s="628">
        <v>0.6</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463883</v>
      </c>
      <c r="BH15" s="626"/>
      <c r="BI15" s="626"/>
      <c r="BJ15" s="626"/>
      <c r="BK15" s="626"/>
      <c r="BL15" s="626"/>
      <c r="BM15" s="626"/>
      <c r="BN15" s="627"/>
      <c r="BO15" s="685">
        <v>7.1</v>
      </c>
      <c r="BP15" s="685"/>
      <c r="BQ15" s="685"/>
      <c r="BR15" s="685"/>
      <c r="BS15" s="631" t="s">
        <v>232</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1397938</v>
      </c>
      <c r="CS15" s="626"/>
      <c r="CT15" s="626"/>
      <c r="CU15" s="626"/>
      <c r="CV15" s="626"/>
      <c r="CW15" s="626"/>
      <c r="CX15" s="626"/>
      <c r="CY15" s="627"/>
      <c r="CZ15" s="685">
        <v>9.6999999999999993</v>
      </c>
      <c r="DA15" s="685"/>
      <c r="DB15" s="685"/>
      <c r="DC15" s="685"/>
      <c r="DD15" s="631">
        <v>131817</v>
      </c>
      <c r="DE15" s="626"/>
      <c r="DF15" s="626"/>
      <c r="DG15" s="626"/>
      <c r="DH15" s="626"/>
      <c r="DI15" s="626"/>
      <c r="DJ15" s="626"/>
      <c r="DK15" s="626"/>
      <c r="DL15" s="626"/>
      <c r="DM15" s="626"/>
      <c r="DN15" s="626"/>
      <c r="DO15" s="626"/>
      <c r="DP15" s="627"/>
      <c r="DQ15" s="631">
        <v>1072466</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232</v>
      </c>
      <c r="S16" s="626"/>
      <c r="T16" s="626"/>
      <c r="U16" s="626"/>
      <c r="V16" s="626"/>
      <c r="W16" s="626"/>
      <c r="X16" s="626"/>
      <c r="Y16" s="627"/>
      <c r="Z16" s="685" t="s">
        <v>232</v>
      </c>
      <c r="AA16" s="685"/>
      <c r="AB16" s="685"/>
      <c r="AC16" s="685"/>
      <c r="AD16" s="686" t="s">
        <v>232</v>
      </c>
      <c r="AE16" s="686"/>
      <c r="AF16" s="686"/>
      <c r="AG16" s="686"/>
      <c r="AH16" s="686"/>
      <c r="AI16" s="686"/>
      <c r="AJ16" s="686"/>
      <c r="AK16" s="686"/>
      <c r="AL16" s="628" t="s">
        <v>232</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129</v>
      </c>
      <c r="BH16" s="626"/>
      <c r="BI16" s="626"/>
      <c r="BJ16" s="626"/>
      <c r="BK16" s="626"/>
      <c r="BL16" s="626"/>
      <c r="BM16" s="626"/>
      <c r="BN16" s="627"/>
      <c r="BO16" s="685" t="s">
        <v>129</v>
      </c>
      <c r="BP16" s="685"/>
      <c r="BQ16" s="685"/>
      <c r="BR16" s="685"/>
      <c r="BS16" s="631" t="s">
        <v>232</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v>5222</v>
      </c>
      <c r="CS16" s="626"/>
      <c r="CT16" s="626"/>
      <c r="CU16" s="626"/>
      <c r="CV16" s="626"/>
      <c r="CW16" s="626"/>
      <c r="CX16" s="626"/>
      <c r="CY16" s="627"/>
      <c r="CZ16" s="685">
        <v>0</v>
      </c>
      <c r="DA16" s="685"/>
      <c r="DB16" s="685"/>
      <c r="DC16" s="685"/>
      <c r="DD16" s="631" t="s">
        <v>232</v>
      </c>
      <c r="DE16" s="626"/>
      <c r="DF16" s="626"/>
      <c r="DG16" s="626"/>
      <c r="DH16" s="626"/>
      <c r="DI16" s="626"/>
      <c r="DJ16" s="626"/>
      <c r="DK16" s="626"/>
      <c r="DL16" s="626"/>
      <c r="DM16" s="626"/>
      <c r="DN16" s="626"/>
      <c r="DO16" s="626"/>
      <c r="DP16" s="627"/>
      <c r="DQ16" s="631">
        <v>1122</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32557</v>
      </c>
      <c r="S17" s="626"/>
      <c r="T17" s="626"/>
      <c r="U17" s="626"/>
      <c r="V17" s="626"/>
      <c r="W17" s="626"/>
      <c r="X17" s="626"/>
      <c r="Y17" s="627"/>
      <c r="Z17" s="685">
        <v>0.2</v>
      </c>
      <c r="AA17" s="685"/>
      <c r="AB17" s="685"/>
      <c r="AC17" s="685"/>
      <c r="AD17" s="686">
        <v>32557</v>
      </c>
      <c r="AE17" s="686"/>
      <c r="AF17" s="686"/>
      <c r="AG17" s="686"/>
      <c r="AH17" s="686"/>
      <c r="AI17" s="686"/>
      <c r="AJ17" s="686"/>
      <c r="AK17" s="686"/>
      <c r="AL17" s="628">
        <v>0.4</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129</v>
      </c>
      <c r="BH17" s="626"/>
      <c r="BI17" s="626"/>
      <c r="BJ17" s="626"/>
      <c r="BK17" s="626"/>
      <c r="BL17" s="626"/>
      <c r="BM17" s="626"/>
      <c r="BN17" s="627"/>
      <c r="BO17" s="685" t="s">
        <v>129</v>
      </c>
      <c r="BP17" s="685"/>
      <c r="BQ17" s="685"/>
      <c r="BR17" s="685"/>
      <c r="BS17" s="631" t="s">
        <v>232</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1678330</v>
      </c>
      <c r="CS17" s="626"/>
      <c r="CT17" s="626"/>
      <c r="CU17" s="626"/>
      <c r="CV17" s="626"/>
      <c r="CW17" s="626"/>
      <c r="CX17" s="626"/>
      <c r="CY17" s="627"/>
      <c r="CZ17" s="685">
        <v>11.6</v>
      </c>
      <c r="DA17" s="685"/>
      <c r="DB17" s="685"/>
      <c r="DC17" s="685"/>
      <c r="DD17" s="631" t="s">
        <v>232</v>
      </c>
      <c r="DE17" s="626"/>
      <c r="DF17" s="626"/>
      <c r="DG17" s="626"/>
      <c r="DH17" s="626"/>
      <c r="DI17" s="626"/>
      <c r="DJ17" s="626"/>
      <c r="DK17" s="626"/>
      <c r="DL17" s="626"/>
      <c r="DM17" s="626"/>
      <c r="DN17" s="626"/>
      <c r="DO17" s="626"/>
      <c r="DP17" s="627"/>
      <c r="DQ17" s="631">
        <v>1678330</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1523216</v>
      </c>
      <c r="S18" s="626"/>
      <c r="T18" s="626"/>
      <c r="U18" s="626"/>
      <c r="V18" s="626"/>
      <c r="W18" s="626"/>
      <c r="X18" s="626"/>
      <c r="Y18" s="627"/>
      <c r="Z18" s="685">
        <v>9.9</v>
      </c>
      <c r="AA18" s="685"/>
      <c r="AB18" s="685"/>
      <c r="AC18" s="685"/>
      <c r="AD18" s="686">
        <v>1377465</v>
      </c>
      <c r="AE18" s="686"/>
      <c r="AF18" s="686"/>
      <c r="AG18" s="686"/>
      <c r="AH18" s="686"/>
      <c r="AI18" s="686"/>
      <c r="AJ18" s="686"/>
      <c r="AK18" s="686"/>
      <c r="AL18" s="628">
        <v>15.4</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232</v>
      </c>
      <c r="BH18" s="626"/>
      <c r="BI18" s="626"/>
      <c r="BJ18" s="626"/>
      <c r="BK18" s="626"/>
      <c r="BL18" s="626"/>
      <c r="BM18" s="626"/>
      <c r="BN18" s="627"/>
      <c r="BO18" s="685" t="s">
        <v>232</v>
      </c>
      <c r="BP18" s="685"/>
      <c r="BQ18" s="685"/>
      <c r="BR18" s="685"/>
      <c r="BS18" s="631" t="s">
        <v>232</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232</v>
      </c>
      <c r="CS18" s="626"/>
      <c r="CT18" s="626"/>
      <c r="CU18" s="626"/>
      <c r="CV18" s="626"/>
      <c r="CW18" s="626"/>
      <c r="CX18" s="626"/>
      <c r="CY18" s="627"/>
      <c r="CZ18" s="685" t="s">
        <v>129</v>
      </c>
      <c r="DA18" s="685"/>
      <c r="DB18" s="685"/>
      <c r="DC18" s="685"/>
      <c r="DD18" s="631" t="s">
        <v>232</v>
      </c>
      <c r="DE18" s="626"/>
      <c r="DF18" s="626"/>
      <c r="DG18" s="626"/>
      <c r="DH18" s="626"/>
      <c r="DI18" s="626"/>
      <c r="DJ18" s="626"/>
      <c r="DK18" s="626"/>
      <c r="DL18" s="626"/>
      <c r="DM18" s="626"/>
      <c r="DN18" s="626"/>
      <c r="DO18" s="626"/>
      <c r="DP18" s="627"/>
      <c r="DQ18" s="631" t="s">
        <v>179</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1377465</v>
      </c>
      <c r="S19" s="626"/>
      <c r="T19" s="626"/>
      <c r="U19" s="626"/>
      <c r="V19" s="626"/>
      <c r="W19" s="626"/>
      <c r="X19" s="626"/>
      <c r="Y19" s="627"/>
      <c r="Z19" s="685">
        <v>8.9</v>
      </c>
      <c r="AA19" s="685"/>
      <c r="AB19" s="685"/>
      <c r="AC19" s="685"/>
      <c r="AD19" s="686">
        <v>1377465</v>
      </c>
      <c r="AE19" s="686"/>
      <c r="AF19" s="686"/>
      <c r="AG19" s="686"/>
      <c r="AH19" s="686"/>
      <c r="AI19" s="686"/>
      <c r="AJ19" s="686"/>
      <c r="AK19" s="686"/>
      <c r="AL19" s="628">
        <v>15.4</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309593</v>
      </c>
      <c r="BH19" s="626"/>
      <c r="BI19" s="626"/>
      <c r="BJ19" s="626"/>
      <c r="BK19" s="626"/>
      <c r="BL19" s="626"/>
      <c r="BM19" s="626"/>
      <c r="BN19" s="627"/>
      <c r="BO19" s="685">
        <v>4.7</v>
      </c>
      <c r="BP19" s="685"/>
      <c r="BQ19" s="685"/>
      <c r="BR19" s="685"/>
      <c r="BS19" s="631" t="s">
        <v>129</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179</v>
      </c>
      <c r="CS19" s="626"/>
      <c r="CT19" s="626"/>
      <c r="CU19" s="626"/>
      <c r="CV19" s="626"/>
      <c r="CW19" s="626"/>
      <c r="CX19" s="626"/>
      <c r="CY19" s="627"/>
      <c r="CZ19" s="685" t="s">
        <v>232</v>
      </c>
      <c r="DA19" s="685"/>
      <c r="DB19" s="685"/>
      <c r="DC19" s="685"/>
      <c r="DD19" s="631" t="s">
        <v>232</v>
      </c>
      <c r="DE19" s="626"/>
      <c r="DF19" s="626"/>
      <c r="DG19" s="626"/>
      <c r="DH19" s="626"/>
      <c r="DI19" s="626"/>
      <c r="DJ19" s="626"/>
      <c r="DK19" s="626"/>
      <c r="DL19" s="626"/>
      <c r="DM19" s="626"/>
      <c r="DN19" s="626"/>
      <c r="DO19" s="626"/>
      <c r="DP19" s="627"/>
      <c r="DQ19" s="631" t="s">
        <v>232</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144648</v>
      </c>
      <c r="S20" s="626"/>
      <c r="T20" s="626"/>
      <c r="U20" s="626"/>
      <c r="V20" s="626"/>
      <c r="W20" s="626"/>
      <c r="X20" s="626"/>
      <c r="Y20" s="627"/>
      <c r="Z20" s="685">
        <v>0.9</v>
      </c>
      <c r="AA20" s="685"/>
      <c r="AB20" s="685"/>
      <c r="AC20" s="685"/>
      <c r="AD20" s="686" t="s">
        <v>232</v>
      </c>
      <c r="AE20" s="686"/>
      <c r="AF20" s="686"/>
      <c r="AG20" s="686"/>
      <c r="AH20" s="686"/>
      <c r="AI20" s="686"/>
      <c r="AJ20" s="686"/>
      <c r="AK20" s="686"/>
      <c r="AL20" s="628" t="s">
        <v>232</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309593</v>
      </c>
      <c r="BH20" s="626"/>
      <c r="BI20" s="626"/>
      <c r="BJ20" s="626"/>
      <c r="BK20" s="626"/>
      <c r="BL20" s="626"/>
      <c r="BM20" s="626"/>
      <c r="BN20" s="627"/>
      <c r="BO20" s="685">
        <v>4.7</v>
      </c>
      <c r="BP20" s="685"/>
      <c r="BQ20" s="685"/>
      <c r="BR20" s="685"/>
      <c r="BS20" s="631" t="s">
        <v>129</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14462577</v>
      </c>
      <c r="CS20" s="626"/>
      <c r="CT20" s="626"/>
      <c r="CU20" s="626"/>
      <c r="CV20" s="626"/>
      <c r="CW20" s="626"/>
      <c r="CX20" s="626"/>
      <c r="CY20" s="627"/>
      <c r="CZ20" s="685">
        <v>100</v>
      </c>
      <c r="DA20" s="685"/>
      <c r="DB20" s="685"/>
      <c r="DC20" s="685"/>
      <c r="DD20" s="631">
        <v>741926</v>
      </c>
      <c r="DE20" s="626"/>
      <c r="DF20" s="626"/>
      <c r="DG20" s="626"/>
      <c r="DH20" s="626"/>
      <c r="DI20" s="626"/>
      <c r="DJ20" s="626"/>
      <c r="DK20" s="626"/>
      <c r="DL20" s="626"/>
      <c r="DM20" s="626"/>
      <c r="DN20" s="626"/>
      <c r="DO20" s="626"/>
      <c r="DP20" s="627"/>
      <c r="DQ20" s="631">
        <v>10277843</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v>1103</v>
      </c>
      <c r="S21" s="626"/>
      <c r="T21" s="626"/>
      <c r="U21" s="626"/>
      <c r="V21" s="626"/>
      <c r="W21" s="626"/>
      <c r="X21" s="626"/>
      <c r="Y21" s="627"/>
      <c r="Z21" s="685">
        <v>0</v>
      </c>
      <c r="AA21" s="685"/>
      <c r="AB21" s="685"/>
      <c r="AC21" s="685"/>
      <c r="AD21" s="686" t="s">
        <v>232</v>
      </c>
      <c r="AE21" s="686"/>
      <c r="AF21" s="686"/>
      <c r="AG21" s="686"/>
      <c r="AH21" s="686"/>
      <c r="AI21" s="686"/>
      <c r="AJ21" s="686"/>
      <c r="AK21" s="686"/>
      <c r="AL21" s="628" t="s">
        <v>129</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232</v>
      </c>
      <c r="BH21" s="626"/>
      <c r="BI21" s="626"/>
      <c r="BJ21" s="626"/>
      <c r="BK21" s="626"/>
      <c r="BL21" s="626"/>
      <c r="BM21" s="626"/>
      <c r="BN21" s="627"/>
      <c r="BO21" s="685" t="s">
        <v>232</v>
      </c>
      <c r="BP21" s="685"/>
      <c r="BQ21" s="685"/>
      <c r="BR21" s="685"/>
      <c r="BS21" s="631" t="s">
        <v>232</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9232497</v>
      </c>
      <c r="S22" s="626"/>
      <c r="T22" s="626"/>
      <c r="U22" s="626"/>
      <c r="V22" s="626"/>
      <c r="W22" s="626"/>
      <c r="X22" s="626"/>
      <c r="Y22" s="627"/>
      <c r="Z22" s="685">
        <v>59.7</v>
      </c>
      <c r="AA22" s="685"/>
      <c r="AB22" s="685"/>
      <c r="AC22" s="685"/>
      <c r="AD22" s="686">
        <v>8777153</v>
      </c>
      <c r="AE22" s="686"/>
      <c r="AF22" s="686"/>
      <c r="AG22" s="686"/>
      <c r="AH22" s="686"/>
      <c r="AI22" s="686"/>
      <c r="AJ22" s="686"/>
      <c r="AK22" s="686"/>
      <c r="AL22" s="628">
        <v>98.2</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232</v>
      </c>
      <c r="BH22" s="626"/>
      <c r="BI22" s="626"/>
      <c r="BJ22" s="626"/>
      <c r="BK22" s="626"/>
      <c r="BL22" s="626"/>
      <c r="BM22" s="626"/>
      <c r="BN22" s="627"/>
      <c r="BO22" s="685" t="s">
        <v>129</v>
      </c>
      <c r="BP22" s="685"/>
      <c r="BQ22" s="685"/>
      <c r="BR22" s="685"/>
      <c r="BS22" s="631" t="s">
        <v>129</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6367</v>
      </c>
      <c r="S23" s="626"/>
      <c r="T23" s="626"/>
      <c r="U23" s="626"/>
      <c r="V23" s="626"/>
      <c r="W23" s="626"/>
      <c r="X23" s="626"/>
      <c r="Y23" s="627"/>
      <c r="Z23" s="685">
        <v>0</v>
      </c>
      <c r="AA23" s="685"/>
      <c r="AB23" s="685"/>
      <c r="AC23" s="685"/>
      <c r="AD23" s="686">
        <v>6367</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309593</v>
      </c>
      <c r="BH23" s="626"/>
      <c r="BI23" s="626"/>
      <c r="BJ23" s="626"/>
      <c r="BK23" s="626"/>
      <c r="BL23" s="626"/>
      <c r="BM23" s="626"/>
      <c r="BN23" s="627"/>
      <c r="BO23" s="685">
        <v>4.7</v>
      </c>
      <c r="BP23" s="685"/>
      <c r="BQ23" s="685"/>
      <c r="BR23" s="685"/>
      <c r="BS23" s="631" t="s">
        <v>232</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122370</v>
      </c>
      <c r="S24" s="626"/>
      <c r="T24" s="626"/>
      <c r="U24" s="626"/>
      <c r="V24" s="626"/>
      <c r="W24" s="626"/>
      <c r="X24" s="626"/>
      <c r="Y24" s="627"/>
      <c r="Z24" s="685">
        <v>0.8</v>
      </c>
      <c r="AA24" s="685"/>
      <c r="AB24" s="685"/>
      <c r="AC24" s="685"/>
      <c r="AD24" s="686">
        <v>1907</v>
      </c>
      <c r="AE24" s="686"/>
      <c r="AF24" s="686"/>
      <c r="AG24" s="686"/>
      <c r="AH24" s="686"/>
      <c r="AI24" s="686"/>
      <c r="AJ24" s="686"/>
      <c r="AK24" s="686"/>
      <c r="AL24" s="628">
        <v>0</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232</v>
      </c>
      <c r="BH24" s="626"/>
      <c r="BI24" s="626"/>
      <c r="BJ24" s="626"/>
      <c r="BK24" s="626"/>
      <c r="BL24" s="626"/>
      <c r="BM24" s="626"/>
      <c r="BN24" s="627"/>
      <c r="BO24" s="685" t="s">
        <v>232</v>
      </c>
      <c r="BP24" s="685"/>
      <c r="BQ24" s="685"/>
      <c r="BR24" s="685"/>
      <c r="BS24" s="631" t="s">
        <v>232</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8665400</v>
      </c>
      <c r="CS24" s="689"/>
      <c r="CT24" s="689"/>
      <c r="CU24" s="689"/>
      <c r="CV24" s="689"/>
      <c r="CW24" s="689"/>
      <c r="CX24" s="689"/>
      <c r="CY24" s="735"/>
      <c r="CZ24" s="736">
        <v>59.9</v>
      </c>
      <c r="DA24" s="705"/>
      <c r="DB24" s="705"/>
      <c r="DC24" s="739"/>
      <c r="DD24" s="734">
        <v>5959219</v>
      </c>
      <c r="DE24" s="689"/>
      <c r="DF24" s="689"/>
      <c r="DG24" s="689"/>
      <c r="DH24" s="689"/>
      <c r="DI24" s="689"/>
      <c r="DJ24" s="689"/>
      <c r="DK24" s="735"/>
      <c r="DL24" s="734">
        <v>5953258</v>
      </c>
      <c r="DM24" s="689"/>
      <c r="DN24" s="689"/>
      <c r="DO24" s="689"/>
      <c r="DP24" s="689"/>
      <c r="DQ24" s="689"/>
      <c r="DR24" s="689"/>
      <c r="DS24" s="689"/>
      <c r="DT24" s="689"/>
      <c r="DU24" s="689"/>
      <c r="DV24" s="735"/>
      <c r="DW24" s="736">
        <v>61.9</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101671</v>
      </c>
      <c r="S25" s="626"/>
      <c r="T25" s="626"/>
      <c r="U25" s="626"/>
      <c r="V25" s="626"/>
      <c r="W25" s="626"/>
      <c r="X25" s="626"/>
      <c r="Y25" s="627"/>
      <c r="Z25" s="685">
        <v>0.7</v>
      </c>
      <c r="AA25" s="685"/>
      <c r="AB25" s="685"/>
      <c r="AC25" s="685"/>
      <c r="AD25" s="686">
        <v>20002</v>
      </c>
      <c r="AE25" s="686"/>
      <c r="AF25" s="686"/>
      <c r="AG25" s="686"/>
      <c r="AH25" s="686"/>
      <c r="AI25" s="686"/>
      <c r="AJ25" s="686"/>
      <c r="AK25" s="686"/>
      <c r="AL25" s="628">
        <v>0.2</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129</v>
      </c>
      <c r="BH25" s="626"/>
      <c r="BI25" s="626"/>
      <c r="BJ25" s="626"/>
      <c r="BK25" s="626"/>
      <c r="BL25" s="626"/>
      <c r="BM25" s="626"/>
      <c r="BN25" s="627"/>
      <c r="BO25" s="685" t="s">
        <v>129</v>
      </c>
      <c r="BP25" s="685"/>
      <c r="BQ25" s="685"/>
      <c r="BR25" s="685"/>
      <c r="BS25" s="631" t="s">
        <v>129</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3290552</v>
      </c>
      <c r="CS25" s="624"/>
      <c r="CT25" s="624"/>
      <c r="CU25" s="624"/>
      <c r="CV25" s="624"/>
      <c r="CW25" s="624"/>
      <c r="CX25" s="624"/>
      <c r="CY25" s="625"/>
      <c r="CZ25" s="628">
        <v>22.8</v>
      </c>
      <c r="DA25" s="657"/>
      <c r="DB25" s="657"/>
      <c r="DC25" s="658"/>
      <c r="DD25" s="631">
        <v>3088882</v>
      </c>
      <c r="DE25" s="624"/>
      <c r="DF25" s="624"/>
      <c r="DG25" s="624"/>
      <c r="DH25" s="624"/>
      <c r="DI25" s="624"/>
      <c r="DJ25" s="624"/>
      <c r="DK25" s="625"/>
      <c r="DL25" s="631">
        <v>3082996</v>
      </c>
      <c r="DM25" s="624"/>
      <c r="DN25" s="624"/>
      <c r="DO25" s="624"/>
      <c r="DP25" s="624"/>
      <c r="DQ25" s="624"/>
      <c r="DR25" s="624"/>
      <c r="DS25" s="624"/>
      <c r="DT25" s="624"/>
      <c r="DU25" s="624"/>
      <c r="DV25" s="625"/>
      <c r="DW25" s="628">
        <v>32.1</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132600</v>
      </c>
      <c r="S26" s="626"/>
      <c r="T26" s="626"/>
      <c r="U26" s="626"/>
      <c r="V26" s="626"/>
      <c r="W26" s="626"/>
      <c r="X26" s="626"/>
      <c r="Y26" s="627"/>
      <c r="Z26" s="685">
        <v>0.9</v>
      </c>
      <c r="AA26" s="685"/>
      <c r="AB26" s="685"/>
      <c r="AC26" s="685"/>
      <c r="AD26" s="686" t="s">
        <v>129</v>
      </c>
      <c r="AE26" s="686"/>
      <c r="AF26" s="686"/>
      <c r="AG26" s="686"/>
      <c r="AH26" s="686"/>
      <c r="AI26" s="686"/>
      <c r="AJ26" s="686"/>
      <c r="AK26" s="686"/>
      <c r="AL26" s="628" t="s">
        <v>129</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232</v>
      </c>
      <c r="BH26" s="626"/>
      <c r="BI26" s="626"/>
      <c r="BJ26" s="626"/>
      <c r="BK26" s="626"/>
      <c r="BL26" s="626"/>
      <c r="BM26" s="626"/>
      <c r="BN26" s="627"/>
      <c r="BO26" s="685" t="s">
        <v>129</v>
      </c>
      <c r="BP26" s="685"/>
      <c r="BQ26" s="685"/>
      <c r="BR26" s="685"/>
      <c r="BS26" s="631" t="s">
        <v>129</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2442297</v>
      </c>
      <c r="CS26" s="626"/>
      <c r="CT26" s="626"/>
      <c r="CU26" s="626"/>
      <c r="CV26" s="626"/>
      <c r="CW26" s="626"/>
      <c r="CX26" s="626"/>
      <c r="CY26" s="627"/>
      <c r="CZ26" s="628">
        <v>16.899999999999999</v>
      </c>
      <c r="DA26" s="657"/>
      <c r="DB26" s="657"/>
      <c r="DC26" s="658"/>
      <c r="DD26" s="631">
        <v>2253576</v>
      </c>
      <c r="DE26" s="626"/>
      <c r="DF26" s="626"/>
      <c r="DG26" s="626"/>
      <c r="DH26" s="626"/>
      <c r="DI26" s="626"/>
      <c r="DJ26" s="626"/>
      <c r="DK26" s="627"/>
      <c r="DL26" s="631" t="s">
        <v>232</v>
      </c>
      <c r="DM26" s="626"/>
      <c r="DN26" s="626"/>
      <c r="DO26" s="626"/>
      <c r="DP26" s="626"/>
      <c r="DQ26" s="626"/>
      <c r="DR26" s="626"/>
      <c r="DS26" s="626"/>
      <c r="DT26" s="626"/>
      <c r="DU26" s="626"/>
      <c r="DV26" s="627"/>
      <c r="DW26" s="628" t="s">
        <v>232</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2271055</v>
      </c>
      <c r="S27" s="626"/>
      <c r="T27" s="626"/>
      <c r="U27" s="626"/>
      <c r="V27" s="626"/>
      <c r="W27" s="626"/>
      <c r="X27" s="626"/>
      <c r="Y27" s="627"/>
      <c r="Z27" s="685">
        <v>14.7</v>
      </c>
      <c r="AA27" s="685"/>
      <c r="AB27" s="685"/>
      <c r="AC27" s="685"/>
      <c r="AD27" s="686" t="s">
        <v>232</v>
      </c>
      <c r="AE27" s="686"/>
      <c r="AF27" s="686"/>
      <c r="AG27" s="686"/>
      <c r="AH27" s="686"/>
      <c r="AI27" s="686"/>
      <c r="AJ27" s="686"/>
      <c r="AK27" s="686"/>
      <c r="AL27" s="628" t="s">
        <v>129</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6534148</v>
      </c>
      <c r="BH27" s="626"/>
      <c r="BI27" s="626"/>
      <c r="BJ27" s="626"/>
      <c r="BK27" s="626"/>
      <c r="BL27" s="626"/>
      <c r="BM27" s="626"/>
      <c r="BN27" s="627"/>
      <c r="BO27" s="685">
        <v>100</v>
      </c>
      <c r="BP27" s="685"/>
      <c r="BQ27" s="685"/>
      <c r="BR27" s="685"/>
      <c r="BS27" s="631">
        <v>21829</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3696518</v>
      </c>
      <c r="CS27" s="624"/>
      <c r="CT27" s="624"/>
      <c r="CU27" s="624"/>
      <c r="CV27" s="624"/>
      <c r="CW27" s="624"/>
      <c r="CX27" s="624"/>
      <c r="CY27" s="625"/>
      <c r="CZ27" s="628">
        <v>25.6</v>
      </c>
      <c r="DA27" s="657"/>
      <c r="DB27" s="657"/>
      <c r="DC27" s="658"/>
      <c r="DD27" s="631">
        <v>1192007</v>
      </c>
      <c r="DE27" s="624"/>
      <c r="DF27" s="624"/>
      <c r="DG27" s="624"/>
      <c r="DH27" s="624"/>
      <c r="DI27" s="624"/>
      <c r="DJ27" s="624"/>
      <c r="DK27" s="625"/>
      <c r="DL27" s="631">
        <v>1191932</v>
      </c>
      <c r="DM27" s="624"/>
      <c r="DN27" s="624"/>
      <c r="DO27" s="624"/>
      <c r="DP27" s="624"/>
      <c r="DQ27" s="624"/>
      <c r="DR27" s="624"/>
      <c r="DS27" s="624"/>
      <c r="DT27" s="624"/>
      <c r="DU27" s="624"/>
      <c r="DV27" s="625"/>
      <c r="DW27" s="628">
        <v>12.4</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232</v>
      </c>
      <c r="S28" s="626"/>
      <c r="T28" s="626"/>
      <c r="U28" s="626"/>
      <c r="V28" s="626"/>
      <c r="W28" s="626"/>
      <c r="X28" s="626"/>
      <c r="Y28" s="627"/>
      <c r="Z28" s="685" t="s">
        <v>232</v>
      </c>
      <c r="AA28" s="685"/>
      <c r="AB28" s="685"/>
      <c r="AC28" s="685"/>
      <c r="AD28" s="686" t="s">
        <v>129</v>
      </c>
      <c r="AE28" s="686"/>
      <c r="AF28" s="686"/>
      <c r="AG28" s="686"/>
      <c r="AH28" s="686"/>
      <c r="AI28" s="686"/>
      <c r="AJ28" s="686"/>
      <c r="AK28" s="686"/>
      <c r="AL28" s="628" t="s">
        <v>129</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1678330</v>
      </c>
      <c r="CS28" s="626"/>
      <c r="CT28" s="626"/>
      <c r="CU28" s="626"/>
      <c r="CV28" s="626"/>
      <c r="CW28" s="626"/>
      <c r="CX28" s="626"/>
      <c r="CY28" s="627"/>
      <c r="CZ28" s="628">
        <v>11.6</v>
      </c>
      <c r="DA28" s="657"/>
      <c r="DB28" s="657"/>
      <c r="DC28" s="658"/>
      <c r="DD28" s="631">
        <v>1678330</v>
      </c>
      <c r="DE28" s="626"/>
      <c r="DF28" s="626"/>
      <c r="DG28" s="626"/>
      <c r="DH28" s="626"/>
      <c r="DI28" s="626"/>
      <c r="DJ28" s="626"/>
      <c r="DK28" s="627"/>
      <c r="DL28" s="631">
        <v>1678330</v>
      </c>
      <c r="DM28" s="626"/>
      <c r="DN28" s="626"/>
      <c r="DO28" s="626"/>
      <c r="DP28" s="626"/>
      <c r="DQ28" s="626"/>
      <c r="DR28" s="626"/>
      <c r="DS28" s="626"/>
      <c r="DT28" s="626"/>
      <c r="DU28" s="626"/>
      <c r="DV28" s="627"/>
      <c r="DW28" s="628">
        <v>17.5</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993553</v>
      </c>
      <c r="S29" s="626"/>
      <c r="T29" s="626"/>
      <c r="U29" s="626"/>
      <c r="V29" s="626"/>
      <c r="W29" s="626"/>
      <c r="X29" s="626"/>
      <c r="Y29" s="627"/>
      <c r="Z29" s="685">
        <v>6.4</v>
      </c>
      <c r="AA29" s="685"/>
      <c r="AB29" s="685"/>
      <c r="AC29" s="685"/>
      <c r="AD29" s="686" t="s">
        <v>179</v>
      </c>
      <c r="AE29" s="686"/>
      <c r="AF29" s="686"/>
      <c r="AG29" s="686"/>
      <c r="AH29" s="686"/>
      <c r="AI29" s="686"/>
      <c r="AJ29" s="686"/>
      <c r="AK29" s="686"/>
      <c r="AL29" s="628" t="s">
        <v>232</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69</v>
      </c>
      <c r="CG29" s="664"/>
      <c r="CH29" s="664"/>
      <c r="CI29" s="664"/>
      <c r="CJ29" s="664"/>
      <c r="CK29" s="664"/>
      <c r="CL29" s="664"/>
      <c r="CM29" s="664"/>
      <c r="CN29" s="664"/>
      <c r="CO29" s="664"/>
      <c r="CP29" s="664"/>
      <c r="CQ29" s="665"/>
      <c r="CR29" s="623">
        <v>1678330</v>
      </c>
      <c r="CS29" s="624"/>
      <c r="CT29" s="624"/>
      <c r="CU29" s="624"/>
      <c r="CV29" s="624"/>
      <c r="CW29" s="624"/>
      <c r="CX29" s="624"/>
      <c r="CY29" s="625"/>
      <c r="CZ29" s="628">
        <v>11.6</v>
      </c>
      <c r="DA29" s="657"/>
      <c r="DB29" s="657"/>
      <c r="DC29" s="658"/>
      <c r="DD29" s="631">
        <v>1678330</v>
      </c>
      <c r="DE29" s="624"/>
      <c r="DF29" s="624"/>
      <c r="DG29" s="624"/>
      <c r="DH29" s="624"/>
      <c r="DI29" s="624"/>
      <c r="DJ29" s="624"/>
      <c r="DK29" s="625"/>
      <c r="DL29" s="631">
        <v>1678330</v>
      </c>
      <c r="DM29" s="624"/>
      <c r="DN29" s="624"/>
      <c r="DO29" s="624"/>
      <c r="DP29" s="624"/>
      <c r="DQ29" s="624"/>
      <c r="DR29" s="624"/>
      <c r="DS29" s="624"/>
      <c r="DT29" s="624"/>
      <c r="DU29" s="624"/>
      <c r="DV29" s="625"/>
      <c r="DW29" s="628">
        <v>17.5</v>
      </c>
      <c r="DX29" s="657"/>
      <c r="DY29" s="657"/>
      <c r="DZ29" s="657"/>
      <c r="EA29" s="657"/>
      <c r="EB29" s="657"/>
      <c r="EC29" s="659"/>
    </row>
    <row r="30" spans="2:133" ht="11.25" customHeight="1" x14ac:dyDescent="0.15">
      <c r="B30" s="620" t="s">
        <v>305</v>
      </c>
      <c r="C30" s="621"/>
      <c r="D30" s="621"/>
      <c r="E30" s="621"/>
      <c r="F30" s="621"/>
      <c r="G30" s="621"/>
      <c r="H30" s="621"/>
      <c r="I30" s="621"/>
      <c r="J30" s="621"/>
      <c r="K30" s="621"/>
      <c r="L30" s="621"/>
      <c r="M30" s="621"/>
      <c r="N30" s="621"/>
      <c r="O30" s="621"/>
      <c r="P30" s="621"/>
      <c r="Q30" s="622"/>
      <c r="R30" s="623">
        <v>43986</v>
      </c>
      <c r="S30" s="626"/>
      <c r="T30" s="626"/>
      <c r="U30" s="626"/>
      <c r="V30" s="626"/>
      <c r="W30" s="626"/>
      <c r="X30" s="626"/>
      <c r="Y30" s="627"/>
      <c r="Z30" s="685">
        <v>0.3</v>
      </c>
      <c r="AA30" s="685"/>
      <c r="AB30" s="685"/>
      <c r="AC30" s="685"/>
      <c r="AD30" s="686">
        <v>6200</v>
      </c>
      <c r="AE30" s="686"/>
      <c r="AF30" s="686"/>
      <c r="AG30" s="686"/>
      <c r="AH30" s="686"/>
      <c r="AI30" s="686"/>
      <c r="AJ30" s="686"/>
      <c r="AK30" s="686"/>
      <c r="AL30" s="628">
        <v>0.1</v>
      </c>
      <c r="AM30" s="629"/>
      <c r="AN30" s="629"/>
      <c r="AO30" s="687"/>
      <c r="AP30" s="713" t="s">
        <v>306</v>
      </c>
      <c r="AQ30" s="714"/>
      <c r="AR30" s="714"/>
      <c r="AS30" s="714"/>
      <c r="AT30" s="719" t="s">
        <v>307</v>
      </c>
      <c r="AU30" s="230"/>
      <c r="AV30" s="230"/>
      <c r="AW30" s="230"/>
      <c r="AX30" s="722" t="s">
        <v>187</v>
      </c>
      <c r="AY30" s="723"/>
      <c r="AZ30" s="723"/>
      <c r="BA30" s="723"/>
      <c r="BB30" s="723"/>
      <c r="BC30" s="723"/>
      <c r="BD30" s="723"/>
      <c r="BE30" s="723"/>
      <c r="BF30" s="724"/>
      <c r="BG30" s="703">
        <v>98.5</v>
      </c>
      <c r="BH30" s="704"/>
      <c r="BI30" s="704"/>
      <c r="BJ30" s="704"/>
      <c r="BK30" s="704"/>
      <c r="BL30" s="704"/>
      <c r="BM30" s="705">
        <v>91</v>
      </c>
      <c r="BN30" s="704"/>
      <c r="BO30" s="704"/>
      <c r="BP30" s="704"/>
      <c r="BQ30" s="706"/>
      <c r="BR30" s="703">
        <v>98.1</v>
      </c>
      <c r="BS30" s="704"/>
      <c r="BT30" s="704"/>
      <c r="BU30" s="704"/>
      <c r="BV30" s="704"/>
      <c r="BW30" s="704"/>
      <c r="BX30" s="705">
        <v>89.4</v>
      </c>
      <c r="BY30" s="704"/>
      <c r="BZ30" s="704"/>
      <c r="CA30" s="704"/>
      <c r="CB30" s="706"/>
      <c r="CD30" s="709"/>
      <c r="CE30" s="710"/>
      <c r="CF30" s="667" t="s">
        <v>308</v>
      </c>
      <c r="CG30" s="664"/>
      <c r="CH30" s="664"/>
      <c r="CI30" s="664"/>
      <c r="CJ30" s="664"/>
      <c r="CK30" s="664"/>
      <c r="CL30" s="664"/>
      <c r="CM30" s="664"/>
      <c r="CN30" s="664"/>
      <c r="CO30" s="664"/>
      <c r="CP30" s="664"/>
      <c r="CQ30" s="665"/>
      <c r="CR30" s="623">
        <v>1559534</v>
      </c>
      <c r="CS30" s="626"/>
      <c r="CT30" s="626"/>
      <c r="CU30" s="626"/>
      <c r="CV30" s="626"/>
      <c r="CW30" s="626"/>
      <c r="CX30" s="626"/>
      <c r="CY30" s="627"/>
      <c r="CZ30" s="628">
        <v>10.8</v>
      </c>
      <c r="DA30" s="657"/>
      <c r="DB30" s="657"/>
      <c r="DC30" s="658"/>
      <c r="DD30" s="631">
        <v>1559534</v>
      </c>
      <c r="DE30" s="626"/>
      <c r="DF30" s="626"/>
      <c r="DG30" s="626"/>
      <c r="DH30" s="626"/>
      <c r="DI30" s="626"/>
      <c r="DJ30" s="626"/>
      <c r="DK30" s="627"/>
      <c r="DL30" s="631">
        <v>1559534</v>
      </c>
      <c r="DM30" s="626"/>
      <c r="DN30" s="626"/>
      <c r="DO30" s="626"/>
      <c r="DP30" s="626"/>
      <c r="DQ30" s="626"/>
      <c r="DR30" s="626"/>
      <c r="DS30" s="626"/>
      <c r="DT30" s="626"/>
      <c r="DU30" s="626"/>
      <c r="DV30" s="627"/>
      <c r="DW30" s="628">
        <v>16.2</v>
      </c>
      <c r="DX30" s="657"/>
      <c r="DY30" s="657"/>
      <c r="DZ30" s="657"/>
      <c r="EA30" s="657"/>
      <c r="EB30" s="657"/>
      <c r="EC30" s="659"/>
    </row>
    <row r="31" spans="2:133" ht="11.25" customHeight="1" x14ac:dyDescent="0.15">
      <c r="B31" s="620" t="s">
        <v>309</v>
      </c>
      <c r="C31" s="621"/>
      <c r="D31" s="621"/>
      <c r="E31" s="621"/>
      <c r="F31" s="621"/>
      <c r="G31" s="621"/>
      <c r="H31" s="621"/>
      <c r="I31" s="621"/>
      <c r="J31" s="621"/>
      <c r="K31" s="621"/>
      <c r="L31" s="621"/>
      <c r="M31" s="621"/>
      <c r="N31" s="621"/>
      <c r="O31" s="621"/>
      <c r="P31" s="621"/>
      <c r="Q31" s="622"/>
      <c r="R31" s="623">
        <v>18288</v>
      </c>
      <c r="S31" s="626"/>
      <c r="T31" s="626"/>
      <c r="U31" s="626"/>
      <c r="V31" s="626"/>
      <c r="W31" s="626"/>
      <c r="X31" s="626"/>
      <c r="Y31" s="627"/>
      <c r="Z31" s="685">
        <v>0.1</v>
      </c>
      <c r="AA31" s="685"/>
      <c r="AB31" s="685"/>
      <c r="AC31" s="685"/>
      <c r="AD31" s="686" t="s">
        <v>129</v>
      </c>
      <c r="AE31" s="686"/>
      <c r="AF31" s="686"/>
      <c r="AG31" s="686"/>
      <c r="AH31" s="686"/>
      <c r="AI31" s="686"/>
      <c r="AJ31" s="686"/>
      <c r="AK31" s="686"/>
      <c r="AL31" s="628" t="s">
        <v>232</v>
      </c>
      <c r="AM31" s="629"/>
      <c r="AN31" s="629"/>
      <c r="AO31" s="687"/>
      <c r="AP31" s="715"/>
      <c r="AQ31" s="716"/>
      <c r="AR31" s="716"/>
      <c r="AS31" s="716"/>
      <c r="AT31" s="720"/>
      <c r="AU31" s="229" t="s">
        <v>310</v>
      </c>
      <c r="AV31" s="229"/>
      <c r="AW31" s="229"/>
      <c r="AX31" s="620" t="s">
        <v>311</v>
      </c>
      <c r="AY31" s="621"/>
      <c r="AZ31" s="621"/>
      <c r="BA31" s="621"/>
      <c r="BB31" s="621"/>
      <c r="BC31" s="621"/>
      <c r="BD31" s="621"/>
      <c r="BE31" s="621"/>
      <c r="BF31" s="622"/>
      <c r="BG31" s="701">
        <v>98.1</v>
      </c>
      <c r="BH31" s="624"/>
      <c r="BI31" s="624"/>
      <c r="BJ31" s="624"/>
      <c r="BK31" s="624"/>
      <c r="BL31" s="624"/>
      <c r="BM31" s="629">
        <v>89.9</v>
      </c>
      <c r="BN31" s="702"/>
      <c r="BO31" s="702"/>
      <c r="BP31" s="702"/>
      <c r="BQ31" s="663"/>
      <c r="BR31" s="701">
        <v>97.7</v>
      </c>
      <c r="BS31" s="624"/>
      <c r="BT31" s="624"/>
      <c r="BU31" s="624"/>
      <c r="BV31" s="624"/>
      <c r="BW31" s="624"/>
      <c r="BX31" s="629">
        <v>87.9</v>
      </c>
      <c r="BY31" s="702"/>
      <c r="BZ31" s="702"/>
      <c r="CA31" s="702"/>
      <c r="CB31" s="663"/>
      <c r="CD31" s="709"/>
      <c r="CE31" s="710"/>
      <c r="CF31" s="667" t="s">
        <v>312</v>
      </c>
      <c r="CG31" s="664"/>
      <c r="CH31" s="664"/>
      <c r="CI31" s="664"/>
      <c r="CJ31" s="664"/>
      <c r="CK31" s="664"/>
      <c r="CL31" s="664"/>
      <c r="CM31" s="664"/>
      <c r="CN31" s="664"/>
      <c r="CO31" s="664"/>
      <c r="CP31" s="664"/>
      <c r="CQ31" s="665"/>
      <c r="CR31" s="623">
        <v>118796</v>
      </c>
      <c r="CS31" s="624"/>
      <c r="CT31" s="624"/>
      <c r="CU31" s="624"/>
      <c r="CV31" s="624"/>
      <c r="CW31" s="624"/>
      <c r="CX31" s="624"/>
      <c r="CY31" s="625"/>
      <c r="CZ31" s="628">
        <v>0.8</v>
      </c>
      <c r="DA31" s="657"/>
      <c r="DB31" s="657"/>
      <c r="DC31" s="658"/>
      <c r="DD31" s="631">
        <v>118796</v>
      </c>
      <c r="DE31" s="624"/>
      <c r="DF31" s="624"/>
      <c r="DG31" s="624"/>
      <c r="DH31" s="624"/>
      <c r="DI31" s="624"/>
      <c r="DJ31" s="624"/>
      <c r="DK31" s="625"/>
      <c r="DL31" s="631">
        <v>118796</v>
      </c>
      <c r="DM31" s="624"/>
      <c r="DN31" s="624"/>
      <c r="DO31" s="624"/>
      <c r="DP31" s="624"/>
      <c r="DQ31" s="624"/>
      <c r="DR31" s="624"/>
      <c r="DS31" s="624"/>
      <c r="DT31" s="624"/>
      <c r="DU31" s="624"/>
      <c r="DV31" s="625"/>
      <c r="DW31" s="628">
        <v>1.2</v>
      </c>
      <c r="DX31" s="657"/>
      <c r="DY31" s="657"/>
      <c r="DZ31" s="657"/>
      <c r="EA31" s="657"/>
      <c r="EB31" s="657"/>
      <c r="EC31" s="659"/>
    </row>
    <row r="32" spans="2:133" ht="11.25" customHeight="1" x14ac:dyDescent="0.15">
      <c r="B32" s="620" t="s">
        <v>313</v>
      </c>
      <c r="C32" s="621"/>
      <c r="D32" s="621"/>
      <c r="E32" s="621"/>
      <c r="F32" s="621"/>
      <c r="G32" s="621"/>
      <c r="H32" s="621"/>
      <c r="I32" s="621"/>
      <c r="J32" s="621"/>
      <c r="K32" s="621"/>
      <c r="L32" s="621"/>
      <c r="M32" s="621"/>
      <c r="N32" s="621"/>
      <c r="O32" s="621"/>
      <c r="P32" s="621"/>
      <c r="Q32" s="622"/>
      <c r="R32" s="623">
        <v>371281</v>
      </c>
      <c r="S32" s="626"/>
      <c r="T32" s="626"/>
      <c r="U32" s="626"/>
      <c r="V32" s="626"/>
      <c r="W32" s="626"/>
      <c r="X32" s="626"/>
      <c r="Y32" s="627"/>
      <c r="Z32" s="685">
        <v>2.4</v>
      </c>
      <c r="AA32" s="685"/>
      <c r="AB32" s="685"/>
      <c r="AC32" s="685"/>
      <c r="AD32" s="686" t="s">
        <v>232</v>
      </c>
      <c r="AE32" s="686"/>
      <c r="AF32" s="686"/>
      <c r="AG32" s="686"/>
      <c r="AH32" s="686"/>
      <c r="AI32" s="686"/>
      <c r="AJ32" s="686"/>
      <c r="AK32" s="686"/>
      <c r="AL32" s="628" t="s">
        <v>129</v>
      </c>
      <c r="AM32" s="629"/>
      <c r="AN32" s="629"/>
      <c r="AO32" s="687"/>
      <c r="AP32" s="717"/>
      <c r="AQ32" s="718"/>
      <c r="AR32" s="718"/>
      <c r="AS32" s="718"/>
      <c r="AT32" s="721"/>
      <c r="AU32" s="231"/>
      <c r="AV32" s="231"/>
      <c r="AW32" s="231"/>
      <c r="AX32" s="635" t="s">
        <v>314</v>
      </c>
      <c r="AY32" s="636"/>
      <c r="AZ32" s="636"/>
      <c r="BA32" s="636"/>
      <c r="BB32" s="636"/>
      <c r="BC32" s="636"/>
      <c r="BD32" s="636"/>
      <c r="BE32" s="636"/>
      <c r="BF32" s="637"/>
      <c r="BG32" s="700">
        <v>98.7</v>
      </c>
      <c r="BH32" s="639"/>
      <c r="BI32" s="639"/>
      <c r="BJ32" s="639"/>
      <c r="BK32" s="639"/>
      <c r="BL32" s="639"/>
      <c r="BM32" s="683">
        <v>90.9</v>
      </c>
      <c r="BN32" s="639"/>
      <c r="BO32" s="639"/>
      <c r="BP32" s="639"/>
      <c r="BQ32" s="676"/>
      <c r="BR32" s="700">
        <v>98.4</v>
      </c>
      <c r="BS32" s="639"/>
      <c r="BT32" s="639"/>
      <c r="BU32" s="639"/>
      <c r="BV32" s="639"/>
      <c r="BW32" s="639"/>
      <c r="BX32" s="683">
        <v>89.4</v>
      </c>
      <c r="BY32" s="639"/>
      <c r="BZ32" s="639"/>
      <c r="CA32" s="639"/>
      <c r="CB32" s="676"/>
      <c r="CD32" s="711"/>
      <c r="CE32" s="712"/>
      <c r="CF32" s="667" t="s">
        <v>315</v>
      </c>
      <c r="CG32" s="664"/>
      <c r="CH32" s="664"/>
      <c r="CI32" s="664"/>
      <c r="CJ32" s="664"/>
      <c r="CK32" s="664"/>
      <c r="CL32" s="664"/>
      <c r="CM32" s="664"/>
      <c r="CN32" s="664"/>
      <c r="CO32" s="664"/>
      <c r="CP32" s="664"/>
      <c r="CQ32" s="665"/>
      <c r="CR32" s="623" t="s">
        <v>232</v>
      </c>
      <c r="CS32" s="626"/>
      <c r="CT32" s="626"/>
      <c r="CU32" s="626"/>
      <c r="CV32" s="626"/>
      <c r="CW32" s="626"/>
      <c r="CX32" s="626"/>
      <c r="CY32" s="627"/>
      <c r="CZ32" s="628" t="s">
        <v>232</v>
      </c>
      <c r="DA32" s="657"/>
      <c r="DB32" s="657"/>
      <c r="DC32" s="658"/>
      <c r="DD32" s="631" t="s">
        <v>232</v>
      </c>
      <c r="DE32" s="626"/>
      <c r="DF32" s="626"/>
      <c r="DG32" s="626"/>
      <c r="DH32" s="626"/>
      <c r="DI32" s="626"/>
      <c r="DJ32" s="626"/>
      <c r="DK32" s="627"/>
      <c r="DL32" s="631" t="s">
        <v>232</v>
      </c>
      <c r="DM32" s="626"/>
      <c r="DN32" s="626"/>
      <c r="DO32" s="626"/>
      <c r="DP32" s="626"/>
      <c r="DQ32" s="626"/>
      <c r="DR32" s="626"/>
      <c r="DS32" s="626"/>
      <c r="DT32" s="626"/>
      <c r="DU32" s="626"/>
      <c r="DV32" s="627"/>
      <c r="DW32" s="628" t="s">
        <v>129</v>
      </c>
      <c r="DX32" s="657"/>
      <c r="DY32" s="657"/>
      <c r="DZ32" s="657"/>
      <c r="EA32" s="657"/>
      <c r="EB32" s="657"/>
      <c r="EC32" s="659"/>
    </row>
    <row r="33" spans="2:133" ht="11.25" customHeight="1" x14ac:dyDescent="0.15">
      <c r="B33" s="620" t="s">
        <v>316</v>
      </c>
      <c r="C33" s="621"/>
      <c r="D33" s="621"/>
      <c r="E33" s="621"/>
      <c r="F33" s="621"/>
      <c r="G33" s="621"/>
      <c r="H33" s="621"/>
      <c r="I33" s="621"/>
      <c r="J33" s="621"/>
      <c r="K33" s="621"/>
      <c r="L33" s="621"/>
      <c r="M33" s="621"/>
      <c r="N33" s="621"/>
      <c r="O33" s="621"/>
      <c r="P33" s="621"/>
      <c r="Q33" s="622"/>
      <c r="R33" s="623">
        <v>697420</v>
      </c>
      <c r="S33" s="626"/>
      <c r="T33" s="626"/>
      <c r="U33" s="626"/>
      <c r="V33" s="626"/>
      <c r="W33" s="626"/>
      <c r="X33" s="626"/>
      <c r="Y33" s="627"/>
      <c r="Z33" s="685">
        <v>4.5</v>
      </c>
      <c r="AA33" s="685"/>
      <c r="AB33" s="685"/>
      <c r="AC33" s="685"/>
      <c r="AD33" s="686" t="s">
        <v>232</v>
      </c>
      <c r="AE33" s="686"/>
      <c r="AF33" s="686"/>
      <c r="AG33" s="686"/>
      <c r="AH33" s="686"/>
      <c r="AI33" s="686"/>
      <c r="AJ33" s="686"/>
      <c r="AK33" s="686"/>
      <c r="AL33" s="628" t="s">
        <v>232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317</v>
      </c>
      <c r="CE33" s="664"/>
      <c r="CF33" s="664"/>
      <c r="CG33" s="664"/>
      <c r="CH33" s="664"/>
      <c r="CI33" s="664"/>
      <c r="CJ33" s="664"/>
      <c r="CK33" s="664"/>
      <c r="CL33" s="664"/>
      <c r="CM33" s="664"/>
      <c r="CN33" s="664"/>
      <c r="CO33" s="664"/>
      <c r="CP33" s="664"/>
      <c r="CQ33" s="665"/>
      <c r="CR33" s="623">
        <v>5050029</v>
      </c>
      <c r="CS33" s="624"/>
      <c r="CT33" s="624"/>
      <c r="CU33" s="624"/>
      <c r="CV33" s="624"/>
      <c r="CW33" s="624"/>
      <c r="CX33" s="624"/>
      <c r="CY33" s="625"/>
      <c r="CZ33" s="628">
        <v>34.9</v>
      </c>
      <c r="DA33" s="657"/>
      <c r="DB33" s="657"/>
      <c r="DC33" s="658"/>
      <c r="DD33" s="631">
        <v>4029621</v>
      </c>
      <c r="DE33" s="624"/>
      <c r="DF33" s="624"/>
      <c r="DG33" s="624"/>
      <c r="DH33" s="624"/>
      <c r="DI33" s="624"/>
      <c r="DJ33" s="624"/>
      <c r="DK33" s="625"/>
      <c r="DL33" s="631">
        <v>3191737</v>
      </c>
      <c r="DM33" s="624"/>
      <c r="DN33" s="624"/>
      <c r="DO33" s="624"/>
      <c r="DP33" s="624"/>
      <c r="DQ33" s="624"/>
      <c r="DR33" s="624"/>
      <c r="DS33" s="624"/>
      <c r="DT33" s="624"/>
      <c r="DU33" s="624"/>
      <c r="DV33" s="625"/>
      <c r="DW33" s="628">
        <v>33.200000000000003</v>
      </c>
      <c r="DX33" s="657"/>
      <c r="DY33" s="657"/>
      <c r="DZ33" s="657"/>
      <c r="EA33" s="657"/>
      <c r="EB33" s="657"/>
      <c r="EC33" s="659"/>
    </row>
    <row r="34" spans="2:133" ht="11.25" customHeight="1" x14ac:dyDescent="0.15">
      <c r="B34" s="620" t="s">
        <v>318</v>
      </c>
      <c r="C34" s="621"/>
      <c r="D34" s="621"/>
      <c r="E34" s="621"/>
      <c r="F34" s="621"/>
      <c r="G34" s="621"/>
      <c r="H34" s="621"/>
      <c r="I34" s="621"/>
      <c r="J34" s="621"/>
      <c r="K34" s="621"/>
      <c r="L34" s="621"/>
      <c r="M34" s="621"/>
      <c r="N34" s="621"/>
      <c r="O34" s="621"/>
      <c r="P34" s="621"/>
      <c r="Q34" s="622"/>
      <c r="R34" s="623">
        <v>519580</v>
      </c>
      <c r="S34" s="626"/>
      <c r="T34" s="626"/>
      <c r="U34" s="626"/>
      <c r="V34" s="626"/>
      <c r="W34" s="626"/>
      <c r="X34" s="626"/>
      <c r="Y34" s="627"/>
      <c r="Z34" s="685">
        <v>3.4</v>
      </c>
      <c r="AA34" s="685"/>
      <c r="AB34" s="685"/>
      <c r="AC34" s="685"/>
      <c r="AD34" s="686">
        <v>123493</v>
      </c>
      <c r="AE34" s="686"/>
      <c r="AF34" s="686"/>
      <c r="AG34" s="686"/>
      <c r="AH34" s="686"/>
      <c r="AI34" s="686"/>
      <c r="AJ34" s="686"/>
      <c r="AK34" s="686"/>
      <c r="AL34" s="628">
        <v>1.4</v>
      </c>
      <c r="AM34" s="629"/>
      <c r="AN34" s="629"/>
      <c r="AO34" s="687"/>
      <c r="AP34" s="234"/>
      <c r="AQ34" s="697" t="s">
        <v>319</v>
      </c>
      <c r="AR34" s="698"/>
      <c r="AS34" s="698"/>
      <c r="AT34" s="698"/>
      <c r="AU34" s="698"/>
      <c r="AV34" s="698"/>
      <c r="AW34" s="698"/>
      <c r="AX34" s="698"/>
      <c r="AY34" s="698"/>
      <c r="AZ34" s="698"/>
      <c r="BA34" s="698"/>
      <c r="BB34" s="698"/>
      <c r="BC34" s="698"/>
      <c r="BD34" s="698"/>
      <c r="BE34" s="698"/>
      <c r="BF34" s="699"/>
      <c r="BG34" s="697" t="s">
        <v>320</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321</v>
      </c>
      <c r="CE34" s="664"/>
      <c r="CF34" s="664"/>
      <c r="CG34" s="664"/>
      <c r="CH34" s="664"/>
      <c r="CI34" s="664"/>
      <c r="CJ34" s="664"/>
      <c r="CK34" s="664"/>
      <c r="CL34" s="664"/>
      <c r="CM34" s="664"/>
      <c r="CN34" s="664"/>
      <c r="CO34" s="664"/>
      <c r="CP34" s="664"/>
      <c r="CQ34" s="665"/>
      <c r="CR34" s="623">
        <v>2143172</v>
      </c>
      <c r="CS34" s="626"/>
      <c r="CT34" s="626"/>
      <c r="CU34" s="626"/>
      <c r="CV34" s="626"/>
      <c r="CW34" s="626"/>
      <c r="CX34" s="626"/>
      <c r="CY34" s="627"/>
      <c r="CZ34" s="628">
        <v>14.8</v>
      </c>
      <c r="DA34" s="657"/>
      <c r="DB34" s="657"/>
      <c r="DC34" s="658"/>
      <c r="DD34" s="631">
        <v>1603995</v>
      </c>
      <c r="DE34" s="626"/>
      <c r="DF34" s="626"/>
      <c r="DG34" s="626"/>
      <c r="DH34" s="626"/>
      <c r="DI34" s="626"/>
      <c r="DJ34" s="626"/>
      <c r="DK34" s="627"/>
      <c r="DL34" s="631">
        <v>1451463</v>
      </c>
      <c r="DM34" s="626"/>
      <c r="DN34" s="626"/>
      <c r="DO34" s="626"/>
      <c r="DP34" s="626"/>
      <c r="DQ34" s="626"/>
      <c r="DR34" s="626"/>
      <c r="DS34" s="626"/>
      <c r="DT34" s="626"/>
      <c r="DU34" s="626"/>
      <c r="DV34" s="627"/>
      <c r="DW34" s="628">
        <v>15.1</v>
      </c>
      <c r="DX34" s="657"/>
      <c r="DY34" s="657"/>
      <c r="DZ34" s="657"/>
      <c r="EA34" s="657"/>
      <c r="EB34" s="657"/>
      <c r="EC34" s="659"/>
    </row>
    <row r="35" spans="2:133" ht="11.25" customHeight="1" x14ac:dyDescent="0.15">
      <c r="B35" s="620" t="s">
        <v>322</v>
      </c>
      <c r="C35" s="621"/>
      <c r="D35" s="621"/>
      <c r="E35" s="621"/>
      <c r="F35" s="621"/>
      <c r="G35" s="621"/>
      <c r="H35" s="621"/>
      <c r="I35" s="621"/>
      <c r="J35" s="621"/>
      <c r="K35" s="621"/>
      <c r="L35" s="621"/>
      <c r="M35" s="621"/>
      <c r="N35" s="621"/>
      <c r="O35" s="621"/>
      <c r="P35" s="621"/>
      <c r="Q35" s="622"/>
      <c r="R35" s="623">
        <v>941700</v>
      </c>
      <c r="S35" s="626"/>
      <c r="T35" s="626"/>
      <c r="U35" s="626"/>
      <c r="V35" s="626"/>
      <c r="W35" s="626"/>
      <c r="X35" s="626"/>
      <c r="Y35" s="627"/>
      <c r="Z35" s="685">
        <v>6.1</v>
      </c>
      <c r="AA35" s="685"/>
      <c r="AB35" s="685"/>
      <c r="AC35" s="685"/>
      <c r="AD35" s="686" t="s">
        <v>232</v>
      </c>
      <c r="AE35" s="686"/>
      <c r="AF35" s="686"/>
      <c r="AG35" s="686"/>
      <c r="AH35" s="686"/>
      <c r="AI35" s="686"/>
      <c r="AJ35" s="686"/>
      <c r="AK35" s="686"/>
      <c r="AL35" s="628" t="s">
        <v>129</v>
      </c>
      <c r="AM35" s="629"/>
      <c r="AN35" s="629"/>
      <c r="AO35" s="687"/>
      <c r="AP35" s="234"/>
      <c r="AQ35" s="691" t="s">
        <v>323</v>
      </c>
      <c r="AR35" s="692"/>
      <c r="AS35" s="692"/>
      <c r="AT35" s="692"/>
      <c r="AU35" s="692"/>
      <c r="AV35" s="692"/>
      <c r="AW35" s="692"/>
      <c r="AX35" s="692"/>
      <c r="AY35" s="693"/>
      <c r="AZ35" s="688">
        <v>1623119</v>
      </c>
      <c r="BA35" s="689"/>
      <c r="BB35" s="689"/>
      <c r="BC35" s="689"/>
      <c r="BD35" s="689"/>
      <c r="BE35" s="689"/>
      <c r="BF35" s="690"/>
      <c r="BG35" s="694" t="s">
        <v>324</v>
      </c>
      <c r="BH35" s="695"/>
      <c r="BI35" s="695"/>
      <c r="BJ35" s="695"/>
      <c r="BK35" s="695"/>
      <c r="BL35" s="695"/>
      <c r="BM35" s="695"/>
      <c r="BN35" s="695"/>
      <c r="BO35" s="695"/>
      <c r="BP35" s="695"/>
      <c r="BQ35" s="695"/>
      <c r="BR35" s="695"/>
      <c r="BS35" s="695"/>
      <c r="BT35" s="695"/>
      <c r="BU35" s="696"/>
      <c r="BV35" s="688">
        <v>171073</v>
      </c>
      <c r="BW35" s="689"/>
      <c r="BX35" s="689"/>
      <c r="BY35" s="689"/>
      <c r="BZ35" s="689"/>
      <c r="CA35" s="689"/>
      <c r="CB35" s="690"/>
      <c r="CD35" s="667" t="s">
        <v>325</v>
      </c>
      <c r="CE35" s="664"/>
      <c r="CF35" s="664"/>
      <c r="CG35" s="664"/>
      <c r="CH35" s="664"/>
      <c r="CI35" s="664"/>
      <c r="CJ35" s="664"/>
      <c r="CK35" s="664"/>
      <c r="CL35" s="664"/>
      <c r="CM35" s="664"/>
      <c r="CN35" s="664"/>
      <c r="CO35" s="664"/>
      <c r="CP35" s="664"/>
      <c r="CQ35" s="665"/>
      <c r="CR35" s="623">
        <v>39441</v>
      </c>
      <c r="CS35" s="624"/>
      <c r="CT35" s="624"/>
      <c r="CU35" s="624"/>
      <c r="CV35" s="624"/>
      <c r="CW35" s="624"/>
      <c r="CX35" s="624"/>
      <c r="CY35" s="625"/>
      <c r="CZ35" s="628">
        <v>0.3</v>
      </c>
      <c r="DA35" s="657"/>
      <c r="DB35" s="657"/>
      <c r="DC35" s="658"/>
      <c r="DD35" s="631">
        <v>38648</v>
      </c>
      <c r="DE35" s="624"/>
      <c r="DF35" s="624"/>
      <c r="DG35" s="624"/>
      <c r="DH35" s="624"/>
      <c r="DI35" s="624"/>
      <c r="DJ35" s="624"/>
      <c r="DK35" s="625"/>
      <c r="DL35" s="631">
        <v>36470</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326</v>
      </c>
      <c r="C36" s="621"/>
      <c r="D36" s="621"/>
      <c r="E36" s="621"/>
      <c r="F36" s="621"/>
      <c r="G36" s="621"/>
      <c r="H36" s="621"/>
      <c r="I36" s="621"/>
      <c r="J36" s="621"/>
      <c r="K36" s="621"/>
      <c r="L36" s="621"/>
      <c r="M36" s="621"/>
      <c r="N36" s="621"/>
      <c r="O36" s="621"/>
      <c r="P36" s="621"/>
      <c r="Q36" s="622"/>
      <c r="R36" s="623" t="s">
        <v>129</v>
      </c>
      <c r="S36" s="626"/>
      <c r="T36" s="626"/>
      <c r="U36" s="626"/>
      <c r="V36" s="626"/>
      <c r="W36" s="626"/>
      <c r="X36" s="626"/>
      <c r="Y36" s="627"/>
      <c r="Z36" s="685" t="s">
        <v>232</v>
      </c>
      <c r="AA36" s="685"/>
      <c r="AB36" s="685"/>
      <c r="AC36" s="685"/>
      <c r="AD36" s="686" t="s">
        <v>232</v>
      </c>
      <c r="AE36" s="686"/>
      <c r="AF36" s="686"/>
      <c r="AG36" s="686"/>
      <c r="AH36" s="686"/>
      <c r="AI36" s="686"/>
      <c r="AJ36" s="686"/>
      <c r="AK36" s="686"/>
      <c r="AL36" s="628" t="s">
        <v>232</v>
      </c>
      <c r="AM36" s="629"/>
      <c r="AN36" s="629"/>
      <c r="AO36" s="687"/>
      <c r="AQ36" s="660" t="s">
        <v>327</v>
      </c>
      <c r="AR36" s="661"/>
      <c r="AS36" s="661"/>
      <c r="AT36" s="661"/>
      <c r="AU36" s="661"/>
      <c r="AV36" s="661"/>
      <c r="AW36" s="661"/>
      <c r="AX36" s="661"/>
      <c r="AY36" s="662"/>
      <c r="AZ36" s="623">
        <v>300100</v>
      </c>
      <c r="BA36" s="626"/>
      <c r="BB36" s="626"/>
      <c r="BC36" s="626"/>
      <c r="BD36" s="624"/>
      <c r="BE36" s="624"/>
      <c r="BF36" s="663"/>
      <c r="BG36" s="667" t="s">
        <v>328</v>
      </c>
      <c r="BH36" s="664"/>
      <c r="BI36" s="664"/>
      <c r="BJ36" s="664"/>
      <c r="BK36" s="664"/>
      <c r="BL36" s="664"/>
      <c r="BM36" s="664"/>
      <c r="BN36" s="664"/>
      <c r="BO36" s="664"/>
      <c r="BP36" s="664"/>
      <c r="BQ36" s="664"/>
      <c r="BR36" s="664"/>
      <c r="BS36" s="664"/>
      <c r="BT36" s="664"/>
      <c r="BU36" s="665"/>
      <c r="BV36" s="623">
        <v>163894</v>
      </c>
      <c r="BW36" s="626"/>
      <c r="BX36" s="626"/>
      <c r="BY36" s="626"/>
      <c r="BZ36" s="626"/>
      <c r="CA36" s="626"/>
      <c r="CB36" s="666"/>
      <c r="CD36" s="667" t="s">
        <v>329</v>
      </c>
      <c r="CE36" s="664"/>
      <c r="CF36" s="664"/>
      <c r="CG36" s="664"/>
      <c r="CH36" s="664"/>
      <c r="CI36" s="664"/>
      <c r="CJ36" s="664"/>
      <c r="CK36" s="664"/>
      <c r="CL36" s="664"/>
      <c r="CM36" s="664"/>
      <c r="CN36" s="664"/>
      <c r="CO36" s="664"/>
      <c r="CP36" s="664"/>
      <c r="CQ36" s="665"/>
      <c r="CR36" s="623">
        <v>697984</v>
      </c>
      <c r="CS36" s="626"/>
      <c r="CT36" s="626"/>
      <c r="CU36" s="626"/>
      <c r="CV36" s="626"/>
      <c r="CW36" s="626"/>
      <c r="CX36" s="626"/>
      <c r="CY36" s="627"/>
      <c r="CZ36" s="628">
        <v>4.8</v>
      </c>
      <c r="DA36" s="657"/>
      <c r="DB36" s="657"/>
      <c r="DC36" s="658"/>
      <c r="DD36" s="631">
        <v>605060</v>
      </c>
      <c r="DE36" s="626"/>
      <c r="DF36" s="626"/>
      <c r="DG36" s="626"/>
      <c r="DH36" s="626"/>
      <c r="DI36" s="626"/>
      <c r="DJ36" s="626"/>
      <c r="DK36" s="627"/>
      <c r="DL36" s="631">
        <v>432164</v>
      </c>
      <c r="DM36" s="626"/>
      <c r="DN36" s="626"/>
      <c r="DO36" s="626"/>
      <c r="DP36" s="626"/>
      <c r="DQ36" s="626"/>
      <c r="DR36" s="626"/>
      <c r="DS36" s="626"/>
      <c r="DT36" s="626"/>
      <c r="DU36" s="626"/>
      <c r="DV36" s="627"/>
      <c r="DW36" s="628">
        <v>4.5</v>
      </c>
      <c r="DX36" s="657"/>
      <c r="DY36" s="657"/>
      <c r="DZ36" s="657"/>
      <c r="EA36" s="657"/>
      <c r="EB36" s="657"/>
      <c r="EC36" s="659"/>
    </row>
    <row r="37" spans="2:133" ht="11.25" customHeight="1" x14ac:dyDescent="0.15">
      <c r="B37" s="620" t="s">
        <v>330</v>
      </c>
      <c r="C37" s="621"/>
      <c r="D37" s="621"/>
      <c r="E37" s="621"/>
      <c r="F37" s="621"/>
      <c r="G37" s="621"/>
      <c r="H37" s="621"/>
      <c r="I37" s="621"/>
      <c r="J37" s="621"/>
      <c r="K37" s="621"/>
      <c r="L37" s="621"/>
      <c r="M37" s="621"/>
      <c r="N37" s="621"/>
      <c r="O37" s="621"/>
      <c r="P37" s="621"/>
      <c r="Q37" s="622"/>
      <c r="R37" s="623">
        <v>675700</v>
      </c>
      <c r="S37" s="626"/>
      <c r="T37" s="626"/>
      <c r="U37" s="626"/>
      <c r="V37" s="626"/>
      <c r="W37" s="626"/>
      <c r="X37" s="626"/>
      <c r="Y37" s="627"/>
      <c r="Z37" s="685">
        <v>4.4000000000000004</v>
      </c>
      <c r="AA37" s="685"/>
      <c r="AB37" s="685"/>
      <c r="AC37" s="685"/>
      <c r="AD37" s="686" t="s">
        <v>179</v>
      </c>
      <c r="AE37" s="686"/>
      <c r="AF37" s="686"/>
      <c r="AG37" s="686"/>
      <c r="AH37" s="686"/>
      <c r="AI37" s="686"/>
      <c r="AJ37" s="686"/>
      <c r="AK37" s="686"/>
      <c r="AL37" s="628" t="s">
        <v>232</v>
      </c>
      <c r="AM37" s="629"/>
      <c r="AN37" s="629"/>
      <c r="AO37" s="687"/>
      <c r="AQ37" s="660" t="s">
        <v>331</v>
      </c>
      <c r="AR37" s="661"/>
      <c r="AS37" s="661"/>
      <c r="AT37" s="661"/>
      <c r="AU37" s="661"/>
      <c r="AV37" s="661"/>
      <c r="AW37" s="661"/>
      <c r="AX37" s="661"/>
      <c r="AY37" s="662"/>
      <c r="AZ37" s="623">
        <v>42251</v>
      </c>
      <c r="BA37" s="626"/>
      <c r="BB37" s="626"/>
      <c r="BC37" s="626"/>
      <c r="BD37" s="624"/>
      <c r="BE37" s="624"/>
      <c r="BF37" s="663"/>
      <c r="BG37" s="667" t="s">
        <v>332</v>
      </c>
      <c r="BH37" s="664"/>
      <c r="BI37" s="664"/>
      <c r="BJ37" s="664"/>
      <c r="BK37" s="664"/>
      <c r="BL37" s="664"/>
      <c r="BM37" s="664"/>
      <c r="BN37" s="664"/>
      <c r="BO37" s="664"/>
      <c r="BP37" s="664"/>
      <c r="BQ37" s="664"/>
      <c r="BR37" s="664"/>
      <c r="BS37" s="664"/>
      <c r="BT37" s="664"/>
      <c r="BU37" s="665"/>
      <c r="BV37" s="623">
        <v>8822</v>
      </c>
      <c r="BW37" s="626"/>
      <c r="BX37" s="626"/>
      <c r="BY37" s="626"/>
      <c r="BZ37" s="626"/>
      <c r="CA37" s="626"/>
      <c r="CB37" s="666"/>
      <c r="CD37" s="667" t="s">
        <v>333</v>
      </c>
      <c r="CE37" s="664"/>
      <c r="CF37" s="664"/>
      <c r="CG37" s="664"/>
      <c r="CH37" s="664"/>
      <c r="CI37" s="664"/>
      <c r="CJ37" s="664"/>
      <c r="CK37" s="664"/>
      <c r="CL37" s="664"/>
      <c r="CM37" s="664"/>
      <c r="CN37" s="664"/>
      <c r="CO37" s="664"/>
      <c r="CP37" s="664"/>
      <c r="CQ37" s="665"/>
      <c r="CR37" s="623">
        <v>91795</v>
      </c>
      <c r="CS37" s="624"/>
      <c r="CT37" s="624"/>
      <c r="CU37" s="624"/>
      <c r="CV37" s="624"/>
      <c r="CW37" s="624"/>
      <c r="CX37" s="624"/>
      <c r="CY37" s="625"/>
      <c r="CZ37" s="628">
        <v>0.6</v>
      </c>
      <c r="DA37" s="657"/>
      <c r="DB37" s="657"/>
      <c r="DC37" s="658"/>
      <c r="DD37" s="631">
        <v>91778</v>
      </c>
      <c r="DE37" s="624"/>
      <c r="DF37" s="624"/>
      <c r="DG37" s="624"/>
      <c r="DH37" s="624"/>
      <c r="DI37" s="624"/>
      <c r="DJ37" s="624"/>
      <c r="DK37" s="625"/>
      <c r="DL37" s="631">
        <v>91778</v>
      </c>
      <c r="DM37" s="624"/>
      <c r="DN37" s="624"/>
      <c r="DO37" s="624"/>
      <c r="DP37" s="624"/>
      <c r="DQ37" s="624"/>
      <c r="DR37" s="624"/>
      <c r="DS37" s="624"/>
      <c r="DT37" s="624"/>
      <c r="DU37" s="624"/>
      <c r="DV37" s="625"/>
      <c r="DW37" s="628">
        <v>1</v>
      </c>
      <c r="DX37" s="657"/>
      <c r="DY37" s="657"/>
      <c r="DZ37" s="657"/>
      <c r="EA37" s="657"/>
      <c r="EB37" s="657"/>
      <c r="EC37" s="659"/>
    </row>
    <row r="38" spans="2:133" ht="11.25" customHeight="1" x14ac:dyDescent="0.15">
      <c r="B38" s="635" t="s">
        <v>334</v>
      </c>
      <c r="C38" s="636"/>
      <c r="D38" s="636"/>
      <c r="E38" s="636"/>
      <c r="F38" s="636"/>
      <c r="G38" s="636"/>
      <c r="H38" s="636"/>
      <c r="I38" s="636"/>
      <c r="J38" s="636"/>
      <c r="K38" s="636"/>
      <c r="L38" s="636"/>
      <c r="M38" s="636"/>
      <c r="N38" s="636"/>
      <c r="O38" s="636"/>
      <c r="P38" s="636"/>
      <c r="Q38" s="637"/>
      <c r="R38" s="638">
        <v>15452368</v>
      </c>
      <c r="S38" s="675"/>
      <c r="T38" s="675"/>
      <c r="U38" s="675"/>
      <c r="V38" s="675"/>
      <c r="W38" s="675"/>
      <c r="X38" s="675"/>
      <c r="Y38" s="680"/>
      <c r="Z38" s="681">
        <v>100</v>
      </c>
      <c r="AA38" s="681"/>
      <c r="AB38" s="681"/>
      <c r="AC38" s="681"/>
      <c r="AD38" s="682">
        <v>8935122</v>
      </c>
      <c r="AE38" s="682"/>
      <c r="AF38" s="682"/>
      <c r="AG38" s="682"/>
      <c r="AH38" s="682"/>
      <c r="AI38" s="682"/>
      <c r="AJ38" s="682"/>
      <c r="AK38" s="682"/>
      <c r="AL38" s="641">
        <v>100</v>
      </c>
      <c r="AM38" s="683"/>
      <c r="AN38" s="683"/>
      <c r="AO38" s="684"/>
      <c r="AQ38" s="660" t="s">
        <v>335</v>
      </c>
      <c r="AR38" s="661"/>
      <c r="AS38" s="661"/>
      <c r="AT38" s="661"/>
      <c r="AU38" s="661"/>
      <c r="AV38" s="661"/>
      <c r="AW38" s="661"/>
      <c r="AX38" s="661"/>
      <c r="AY38" s="662"/>
      <c r="AZ38" s="623" t="s">
        <v>232</v>
      </c>
      <c r="BA38" s="626"/>
      <c r="BB38" s="626"/>
      <c r="BC38" s="626"/>
      <c r="BD38" s="624"/>
      <c r="BE38" s="624"/>
      <c r="BF38" s="663"/>
      <c r="BG38" s="667" t="s">
        <v>336</v>
      </c>
      <c r="BH38" s="664"/>
      <c r="BI38" s="664"/>
      <c r="BJ38" s="664"/>
      <c r="BK38" s="664"/>
      <c r="BL38" s="664"/>
      <c r="BM38" s="664"/>
      <c r="BN38" s="664"/>
      <c r="BO38" s="664"/>
      <c r="BP38" s="664"/>
      <c r="BQ38" s="664"/>
      <c r="BR38" s="664"/>
      <c r="BS38" s="664"/>
      <c r="BT38" s="664"/>
      <c r="BU38" s="665"/>
      <c r="BV38" s="623">
        <v>14482</v>
      </c>
      <c r="BW38" s="626"/>
      <c r="BX38" s="626"/>
      <c r="BY38" s="626"/>
      <c r="BZ38" s="626"/>
      <c r="CA38" s="626"/>
      <c r="CB38" s="666"/>
      <c r="CD38" s="667" t="s">
        <v>337</v>
      </c>
      <c r="CE38" s="664"/>
      <c r="CF38" s="664"/>
      <c r="CG38" s="664"/>
      <c r="CH38" s="664"/>
      <c r="CI38" s="664"/>
      <c r="CJ38" s="664"/>
      <c r="CK38" s="664"/>
      <c r="CL38" s="664"/>
      <c r="CM38" s="664"/>
      <c r="CN38" s="664"/>
      <c r="CO38" s="664"/>
      <c r="CP38" s="664"/>
      <c r="CQ38" s="665"/>
      <c r="CR38" s="623">
        <v>1580868</v>
      </c>
      <c r="CS38" s="626"/>
      <c r="CT38" s="626"/>
      <c r="CU38" s="626"/>
      <c r="CV38" s="626"/>
      <c r="CW38" s="626"/>
      <c r="CX38" s="626"/>
      <c r="CY38" s="627"/>
      <c r="CZ38" s="628">
        <v>10.9</v>
      </c>
      <c r="DA38" s="657"/>
      <c r="DB38" s="657"/>
      <c r="DC38" s="658"/>
      <c r="DD38" s="631">
        <v>1300774</v>
      </c>
      <c r="DE38" s="626"/>
      <c r="DF38" s="626"/>
      <c r="DG38" s="626"/>
      <c r="DH38" s="626"/>
      <c r="DI38" s="626"/>
      <c r="DJ38" s="626"/>
      <c r="DK38" s="627"/>
      <c r="DL38" s="631">
        <v>1271640</v>
      </c>
      <c r="DM38" s="626"/>
      <c r="DN38" s="626"/>
      <c r="DO38" s="626"/>
      <c r="DP38" s="626"/>
      <c r="DQ38" s="626"/>
      <c r="DR38" s="626"/>
      <c r="DS38" s="626"/>
      <c r="DT38" s="626"/>
      <c r="DU38" s="626"/>
      <c r="DV38" s="627"/>
      <c r="DW38" s="628">
        <v>13.2</v>
      </c>
      <c r="DX38" s="657"/>
      <c r="DY38" s="657"/>
      <c r="DZ38" s="657"/>
      <c r="EA38" s="657"/>
      <c r="EB38" s="657"/>
      <c r="EC38" s="659"/>
    </row>
    <row r="39" spans="2:133" ht="11.25" customHeight="1" x14ac:dyDescent="0.15">
      <c r="AQ39" s="660" t="s">
        <v>338</v>
      </c>
      <c r="AR39" s="661"/>
      <c r="AS39" s="661"/>
      <c r="AT39" s="661"/>
      <c r="AU39" s="661"/>
      <c r="AV39" s="661"/>
      <c r="AW39" s="661"/>
      <c r="AX39" s="661"/>
      <c r="AY39" s="662"/>
      <c r="AZ39" s="623" t="s">
        <v>232</v>
      </c>
      <c r="BA39" s="626"/>
      <c r="BB39" s="626"/>
      <c r="BC39" s="626"/>
      <c r="BD39" s="624"/>
      <c r="BE39" s="624"/>
      <c r="BF39" s="663"/>
      <c r="BG39" s="668" t="s">
        <v>339</v>
      </c>
      <c r="BH39" s="669"/>
      <c r="BI39" s="669"/>
      <c r="BJ39" s="669"/>
      <c r="BK39" s="669"/>
      <c r="BL39" s="235"/>
      <c r="BM39" s="664" t="s">
        <v>340</v>
      </c>
      <c r="BN39" s="664"/>
      <c r="BO39" s="664"/>
      <c r="BP39" s="664"/>
      <c r="BQ39" s="664"/>
      <c r="BR39" s="664"/>
      <c r="BS39" s="664"/>
      <c r="BT39" s="664"/>
      <c r="BU39" s="665"/>
      <c r="BV39" s="623">
        <v>103</v>
      </c>
      <c r="BW39" s="626"/>
      <c r="BX39" s="626"/>
      <c r="BY39" s="626"/>
      <c r="BZ39" s="626"/>
      <c r="CA39" s="626"/>
      <c r="CB39" s="666"/>
      <c r="CD39" s="667" t="s">
        <v>341</v>
      </c>
      <c r="CE39" s="664"/>
      <c r="CF39" s="664"/>
      <c r="CG39" s="664"/>
      <c r="CH39" s="664"/>
      <c r="CI39" s="664"/>
      <c r="CJ39" s="664"/>
      <c r="CK39" s="664"/>
      <c r="CL39" s="664"/>
      <c r="CM39" s="664"/>
      <c r="CN39" s="664"/>
      <c r="CO39" s="664"/>
      <c r="CP39" s="664"/>
      <c r="CQ39" s="665"/>
      <c r="CR39" s="623">
        <v>505710</v>
      </c>
      <c r="CS39" s="624"/>
      <c r="CT39" s="624"/>
      <c r="CU39" s="624"/>
      <c r="CV39" s="624"/>
      <c r="CW39" s="624"/>
      <c r="CX39" s="624"/>
      <c r="CY39" s="625"/>
      <c r="CZ39" s="628">
        <v>3.5</v>
      </c>
      <c r="DA39" s="657"/>
      <c r="DB39" s="657"/>
      <c r="DC39" s="658"/>
      <c r="DD39" s="631">
        <v>478890</v>
      </c>
      <c r="DE39" s="624"/>
      <c r="DF39" s="624"/>
      <c r="DG39" s="624"/>
      <c r="DH39" s="624"/>
      <c r="DI39" s="624"/>
      <c r="DJ39" s="624"/>
      <c r="DK39" s="625"/>
      <c r="DL39" s="631" t="s">
        <v>232</v>
      </c>
      <c r="DM39" s="624"/>
      <c r="DN39" s="624"/>
      <c r="DO39" s="624"/>
      <c r="DP39" s="624"/>
      <c r="DQ39" s="624"/>
      <c r="DR39" s="624"/>
      <c r="DS39" s="624"/>
      <c r="DT39" s="624"/>
      <c r="DU39" s="624"/>
      <c r="DV39" s="625"/>
      <c r="DW39" s="628" t="s">
        <v>179</v>
      </c>
      <c r="DX39" s="657"/>
      <c r="DY39" s="657"/>
      <c r="DZ39" s="657"/>
      <c r="EA39" s="657"/>
      <c r="EB39" s="657"/>
      <c r="EC39" s="659"/>
    </row>
    <row r="40" spans="2:133" ht="11.25" customHeight="1" x14ac:dyDescent="0.15">
      <c r="AQ40" s="660" t="s">
        <v>342</v>
      </c>
      <c r="AR40" s="661"/>
      <c r="AS40" s="661"/>
      <c r="AT40" s="661"/>
      <c r="AU40" s="661"/>
      <c r="AV40" s="661"/>
      <c r="AW40" s="661"/>
      <c r="AX40" s="661"/>
      <c r="AY40" s="662"/>
      <c r="AZ40" s="623">
        <v>439145</v>
      </c>
      <c r="BA40" s="626"/>
      <c r="BB40" s="626"/>
      <c r="BC40" s="626"/>
      <c r="BD40" s="624"/>
      <c r="BE40" s="624"/>
      <c r="BF40" s="663"/>
      <c r="BG40" s="668"/>
      <c r="BH40" s="669"/>
      <c r="BI40" s="669"/>
      <c r="BJ40" s="669"/>
      <c r="BK40" s="669"/>
      <c r="BL40" s="235"/>
      <c r="BM40" s="664" t="s">
        <v>343</v>
      </c>
      <c r="BN40" s="664"/>
      <c r="BO40" s="664"/>
      <c r="BP40" s="664"/>
      <c r="BQ40" s="664"/>
      <c r="BR40" s="664"/>
      <c r="BS40" s="664"/>
      <c r="BT40" s="664"/>
      <c r="BU40" s="665"/>
      <c r="BV40" s="623" t="s">
        <v>232</v>
      </c>
      <c r="BW40" s="626"/>
      <c r="BX40" s="626"/>
      <c r="BY40" s="626"/>
      <c r="BZ40" s="626"/>
      <c r="CA40" s="626"/>
      <c r="CB40" s="666"/>
      <c r="CD40" s="667" t="s">
        <v>344</v>
      </c>
      <c r="CE40" s="664"/>
      <c r="CF40" s="664"/>
      <c r="CG40" s="664"/>
      <c r="CH40" s="664"/>
      <c r="CI40" s="664"/>
      <c r="CJ40" s="664"/>
      <c r="CK40" s="664"/>
      <c r="CL40" s="664"/>
      <c r="CM40" s="664"/>
      <c r="CN40" s="664"/>
      <c r="CO40" s="664"/>
      <c r="CP40" s="664"/>
      <c r="CQ40" s="665"/>
      <c r="CR40" s="623">
        <v>82854</v>
      </c>
      <c r="CS40" s="626"/>
      <c r="CT40" s="626"/>
      <c r="CU40" s="626"/>
      <c r="CV40" s="626"/>
      <c r="CW40" s="626"/>
      <c r="CX40" s="626"/>
      <c r="CY40" s="627"/>
      <c r="CZ40" s="628">
        <v>0.6</v>
      </c>
      <c r="DA40" s="657"/>
      <c r="DB40" s="657"/>
      <c r="DC40" s="658"/>
      <c r="DD40" s="631">
        <v>2254</v>
      </c>
      <c r="DE40" s="626"/>
      <c r="DF40" s="626"/>
      <c r="DG40" s="626"/>
      <c r="DH40" s="626"/>
      <c r="DI40" s="626"/>
      <c r="DJ40" s="626"/>
      <c r="DK40" s="627"/>
      <c r="DL40" s="631" t="s">
        <v>179</v>
      </c>
      <c r="DM40" s="626"/>
      <c r="DN40" s="626"/>
      <c r="DO40" s="626"/>
      <c r="DP40" s="626"/>
      <c r="DQ40" s="626"/>
      <c r="DR40" s="626"/>
      <c r="DS40" s="626"/>
      <c r="DT40" s="626"/>
      <c r="DU40" s="626"/>
      <c r="DV40" s="627"/>
      <c r="DW40" s="628" t="s">
        <v>179</v>
      </c>
      <c r="DX40" s="657"/>
      <c r="DY40" s="657"/>
      <c r="DZ40" s="657"/>
      <c r="EA40" s="657"/>
      <c r="EB40" s="657"/>
      <c r="EC40" s="659"/>
    </row>
    <row r="41" spans="2:133" ht="11.25" customHeight="1" x14ac:dyDescent="0.15">
      <c r="AQ41" s="672" t="s">
        <v>345</v>
      </c>
      <c r="AR41" s="673"/>
      <c r="AS41" s="673"/>
      <c r="AT41" s="673"/>
      <c r="AU41" s="673"/>
      <c r="AV41" s="673"/>
      <c r="AW41" s="673"/>
      <c r="AX41" s="673"/>
      <c r="AY41" s="674"/>
      <c r="AZ41" s="638">
        <v>841623</v>
      </c>
      <c r="BA41" s="675"/>
      <c r="BB41" s="675"/>
      <c r="BC41" s="675"/>
      <c r="BD41" s="639"/>
      <c r="BE41" s="639"/>
      <c r="BF41" s="676"/>
      <c r="BG41" s="670"/>
      <c r="BH41" s="671"/>
      <c r="BI41" s="671"/>
      <c r="BJ41" s="671"/>
      <c r="BK41" s="671"/>
      <c r="BL41" s="236"/>
      <c r="BM41" s="677" t="s">
        <v>346</v>
      </c>
      <c r="BN41" s="677"/>
      <c r="BO41" s="677"/>
      <c r="BP41" s="677"/>
      <c r="BQ41" s="677"/>
      <c r="BR41" s="677"/>
      <c r="BS41" s="677"/>
      <c r="BT41" s="677"/>
      <c r="BU41" s="678"/>
      <c r="BV41" s="638">
        <v>269</v>
      </c>
      <c r="BW41" s="675"/>
      <c r="BX41" s="675"/>
      <c r="BY41" s="675"/>
      <c r="BZ41" s="675"/>
      <c r="CA41" s="675"/>
      <c r="CB41" s="679"/>
      <c r="CD41" s="667" t="s">
        <v>347</v>
      </c>
      <c r="CE41" s="664"/>
      <c r="CF41" s="664"/>
      <c r="CG41" s="664"/>
      <c r="CH41" s="664"/>
      <c r="CI41" s="664"/>
      <c r="CJ41" s="664"/>
      <c r="CK41" s="664"/>
      <c r="CL41" s="664"/>
      <c r="CM41" s="664"/>
      <c r="CN41" s="664"/>
      <c r="CO41" s="664"/>
      <c r="CP41" s="664"/>
      <c r="CQ41" s="665"/>
      <c r="CR41" s="623" t="s">
        <v>179</v>
      </c>
      <c r="CS41" s="624"/>
      <c r="CT41" s="624"/>
      <c r="CU41" s="624"/>
      <c r="CV41" s="624"/>
      <c r="CW41" s="624"/>
      <c r="CX41" s="624"/>
      <c r="CY41" s="625"/>
      <c r="CZ41" s="628" t="s">
        <v>179</v>
      </c>
      <c r="DA41" s="657"/>
      <c r="DB41" s="657"/>
      <c r="DC41" s="658"/>
      <c r="DD41" s="631" t="s">
        <v>232</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349</v>
      </c>
      <c r="CE42" s="621"/>
      <c r="CF42" s="621"/>
      <c r="CG42" s="621"/>
      <c r="CH42" s="621"/>
      <c r="CI42" s="621"/>
      <c r="CJ42" s="621"/>
      <c r="CK42" s="621"/>
      <c r="CL42" s="621"/>
      <c r="CM42" s="621"/>
      <c r="CN42" s="621"/>
      <c r="CO42" s="621"/>
      <c r="CP42" s="621"/>
      <c r="CQ42" s="622"/>
      <c r="CR42" s="623">
        <v>747148</v>
      </c>
      <c r="CS42" s="626"/>
      <c r="CT42" s="626"/>
      <c r="CU42" s="626"/>
      <c r="CV42" s="626"/>
      <c r="CW42" s="626"/>
      <c r="CX42" s="626"/>
      <c r="CY42" s="627"/>
      <c r="CZ42" s="628">
        <v>5.2</v>
      </c>
      <c r="DA42" s="629"/>
      <c r="DB42" s="629"/>
      <c r="DC42" s="630"/>
      <c r="DD42" s="631">
        <v>289003</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351</v>
      </c>
      <c r="CE43" s="621"/>
      <c r="CF43" s="621"/>
      <c r="CG43" s="621"/>
      <c r="CH43" s="621"/>
      <c r="CI43" s="621"/>
      <c r="CJ43" s="621"/>
      <c r="CK43" s="621"/>
      <c r="CL43" s="621"/>
      <c r="CM43" s="621"/>
      <c r="CN43" s="621"/>
      <c r="CO43" s="621"/>
      <c r="CP43" s="621"/>
      <c r="CQ43" s="622"/>
      <c r="CR43" s="623">
        <v>27237</v>
      </c>
      <c r="CS43" s="624"/>
      <c r="CT43" s="624"/>
      <c r="CU43" s="624"/>
      <c r="CV43" s="624"/>
      <c r="CW43" s="624"/>
      <c r="CX43" s="624"/>
      <c r="CY43" s="625"/>
      <c r="CZ43" s="628">
        <v>0.2</v>
      </c>
      <c r="DA43" s="657"/>
      <c r="DB43" s="657"/>
      <c r="DC43" s="658"/>
      <c r="DD43" s="631">
        <v>27237</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352</v>
      </c>
      <c r="CD44" s="651" t="s">
        <v>304</v>
      </c>
      <c r="CE44" s="652"/>
      <c r="CF44" s="620" t="s">
        <v>353</v>
      </c>
      <c r="CG44" s="621"/>
      <c r="CH44" s="621"/>
      <c r="CI44" s="621"/>
      <c r="CJ44" s="621"/>
      <c r="CK44" s="621"/>
      <c r="CL44" s="621"/>
      <c r="CM44" s="621"/>
      <c r="CN44" s="621"/>
      <c r="CO44" s="621"/>
      <c r="CP44" s="621"/>
      <c r="CQ44" s="622"/>
      <c r="CR44" s="623">
        <v>741926</v>
      </c>
      <c r="CS44" s="626"/>
      <c r="CT44" s="626"/>
      <c r="CU44" s="626"/>
      <c r="CV44" s="626"/>
      <c r="CW44" s="626"/>
      <c r="CX44" s="626"/>
      <c r="CY44" s="627"/>
      <c r="CZ44" s="628">
        <v>5.0999999999999996</v>
      </c>
      <c r="DA44" s="629"/>
      <c r="DB44" s="629"/>
      <c r="DC44" s="630"/>
      <c r="DD44" s="631">
        <v>287881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354</v>
      </c>
      <c r="CG45" s="621"/>
      <c r="CH45" s="621"/>
      <c r="CI45" s="621"/>
      <c r="CJ45" s="621"/>
      <c r="CK45" s="621"/>
      <c r="CL45" s="621"/>
      <c r="CM45" s="621"/>
      <c r="CN45" s="621"/>
      <c r="CO45" s="621"/>
      <c r="CP45" s="621"/>
      <c r="CQ45" s="622"/>
      <c r="CR45" s="623">
        <v>409012</v>
      </c>
      <c r="CS45" s="624"/>
      <c r="CT45" s="624"/>
      <c r="CU45" s="624"/>
      <c r="CV45" s="624"/>
      <c r="CW45" s="624"/>
      <c r="CX45" s="624"/>
      <c r="CY45" s="625"/>
      <c r="CZ45" s="628">
        <v>2.8</v>
      </c>
      <c r="DA45" s="657"/>
      <c r="DB45" s="657"/>
      <c r="DC45" s="658"/>
      <c r="DD45" s="631">
        <v>76772</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355</v>
      </c>
      <c r="CG46" s="621"/>
      <c r="CH46" s="621"/>
      <c r="CI46" s="621"/>
      <c r="CJ46" s="621"/>
      <c r="CK46" s="621"/>
      <c r="CL46" s="621"/>
      <c r="CM46" s="621"/>
      <c r="CN46" s="621"/>
      <c r="CO46" s="621"/>
      <c r="CP46" s="621"/>
      <c r="CQ46" s="622"/>
      <c r="CR46" s="623">
        <v>320194</v>
      </c>
      <c r="CS46" s="626"/>
      <c r="CT46" s="626"/>
      <c r="CU46" s="626"/>
      <c r="CV46" s="626"/>
      <c r="CW46" s="626"/>
      <c r="CX46" s="626"/>
      <c r="CY46" s="627"/>
      <c r="CZ46" s="628">
        <v>2.2000000000000002</v>
      </c>
      <c r="DA46" s="629"/>
      <c r="DB46" s="629"/>
      <c r="DC46" s="630"/>
      <c r="DD46" s="631">
        <v>203889</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356</v>
      </c>
      <c r="CG47" s="621"/>
      <c r="CH47" s="621"/>
      <c r="CI47" s="621"/>
      <c r="CJ47" s="621"/>
      <c r="CK47" s="621"/>
      <c r="CL47" s="621"/>
      <c r="CM47" s="621"/>
      <c r="CN47" s="621"/>
      <c r="CO47" s="621"/>
      <c r="CP47" s="621"/>
      <c r="CQ47" s="622"/>
      <c r="CR47" s="623">
        <v>5222</v>
      </c>
      <c r="CS47" s="624"/>
      <c r="CT47" s="624"/>
      <c r="CU47" s="624"/>
      <c r="CV47" s="624"/>
      <c r="CW47" s="624"/>
      <c r="CX47" s="624"/>
      <c r="CY47" s="625"/>
      <c r="CZ47" s="628">
        <v>0</v>
      </c>
      <c r="DA47" s="657"/>
      <c r="DB47" s="657"/>
      <c r="DC47" s="658"/>
      <c r="DD47" s="631">
        <v>1122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357</v>
      </c>
      <c r="CG48" s="621"/>
      <c r="CH48" s="621"/>
      <c r="CI48" s="621"/>
      <c r="CJ48" s="621"/>
      <c r="CK48" s="621"/>
      <c r="CL48" s="621"/>
      <c r="CM48" s="621"/>
      <c r="CN48" s="621"/>
      <c r="CO48" s="621"/>
      <c r="CP48" s="621"/>
      <c r="CQ48" s="622"/>
      <c r="CR48" s="623" t="s">
        <v>232</v>
      </c>
      <c r="CS48" s="626"/>
      <c r="CT48" s="626"/>
      <c r="CU48" s="626"/>
      <c r="CV48" s="626"/>
      <c r="CW48" s="626"/>
      <c r="CX48" s="626"/>
      <c r="CY48" s="627"/>
      <c r="CZ48" s="628" t="s">
        <v>232</v>
      </c>
      <c r="DA48" s="629"/>
      <c r="DB48" s="629"/>
      <c r="DC48" s="630"/>
      <c r="DD48" s="631" t="s">
        <v>232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358</v>
      </c>
      <c r="CE49" s="636"/>
      <c r="CF49" s="636"/>
      <c r="CG49" s="636"/>
      <c r="CH49" s="636"/>
      <c r="CI49" s="636"/>
      <c r="CJ49" s="636"/>
      <c r="CK49" s="636"/>
      <c r="CL49" s="636"/>
      <c r="CM49" s="636"/>
      <c r="CN49" s="636"/>
      <c r="CO49" s="636"/>
      <c r="CP49" s="636"/>
      <c r="CQ49" s="637"/>
      <c r="CR49" s="638">
        <v>14462577</v>
      </c>
      <c r="CS49" s="639"/>
      <c r="CT49" s="639"/>
      <c r="CU49" s="639"/>
      <c r="CV49" s="639"/>
      <c r="CW49" s="639"/>
      <c r="CX49" s="639"/>
      <c r="CY49" s="640"/>
      <c r="CZ49" s="641">
        <v>100</v>
      </c>
      <c r="DA49" s="642"/>
      <c r="DB49" s="642"/>
      <c r="DC49" s="643"/>
      <c r="DD49" s="644">
        <v>10277843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T6USH82vi/es3X8MIipjAwzk4PhwAXQj4KiMglyYrodsJtKX4kfOoudsPz4qcnVsUz3rL1G2/qnjM9n80HjVkw==" saltValue="SFljIndqceSqEnlQF1ODQ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60" zoomScaleNormal="6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360</v>
      </c>
      <c r="DK2" s="1162"/>
      <c r="DL2" s="1162"/>
      <c r="DM2" s="1162"/>
      <c r="DN2" s="1162"/>
      <c r="DO2" s="1163"/>
      <c r="DP2" s="249"/>
      <c r="DQ2" s="1161" t="s">
        <v>361</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362</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364</v>
      </c>
      <c r="B5" s="1047"/>
      <c r="C5" s="1047"/>
      <c r="D5" s="1047"/>
      <c r="E5" s="1047"/>
      <c r="F5" s="1047"/>
      <c r="G5" s="1047"/>
      <c r="H5" s="1047"/>
      <c r="I5" s="1047"/>
      <c r="J5" s="1047"/>
      <c r="K5" s="1047"/>
      <c r="L5" s="1047"/>
      <c r="M5" s="1047"/>
      <c r="N5" s="1047"/>
      <c r="O5" s="1047"/>
      <c r="P5" s="1048"/>
      <c r="Q5" s="1052" t="s">
        <v>365</v>
      </c>
      <c r="R5" s="1053"/>
      <c r="S5" s="1053"/>
      <c r="T5" s="1053"/>
      <c r="U5" s="1054"/>
      <c r="V5" s="1052" t="s">
        <v>366</v>
      </c>
      <c r="W5" s="1053"/>
      <c r="X5" s="1053"/>
      <c r="Y5" s="1053"/>
      <c r="Z5" s="1054"/>
      <c r="AA5" s="1052" t="s">
        <v>367</v>
      </c>
      <c r="AB5" s="1053"/>
      <c r="AC5" s="1053"/>
      <c r="AD5" s="1053"/>
      <c r="AE5" s="1053"/>
      <c r="AF5" s="1164" t="s">
        <v>368</v>
      </c>
      <c r="AG5" s="1053"/>
      <c r="AH5" s="1053"/>
      <c r="AI5" s="1053"/>
      <c r="AJ5" s="1068"/>
      <c r="AK5" s="1053" t="s">
        <v>369</v>
      </c>
      <c r="AL5" s="1053"/>
      <c r="AM5" s="1053"/>
      <c r="AN5" s="1053"/>
      <c r="AO5" s="1054"/>
      <c r="AP5" s="1052" t="s">
        <v>370</v>
      </c>
      <c r="AQ5" s="1053"/>
      <c r="AR5" s="1053"/>
      <c r="AS5" s="1053"/>
      <c r="AT5" s="1054"/>
      <c r="AU5" s="1052" t="s">
        <v>371</v>
      </c>
      <c r="AV5" s="1053"/>
      <c r="AW5" s="1053"/>
      <c r="AX5" s="1053"/>
      <c r="AY5" s="1068"/>
      <c r="AZ5" s="256"/>
      <c r="BA5" s="256"/>
      <c r="BB5" s="256"/>
      <c r="BC5" s="256"/>
      <c r="BD5" s="256"/>
      <c r="BE5" s="257"/>
      <c r="BF5" s="257"/>
      <c r="BG5" s="257"/>
      <c r="BH5" s="257"/>
      <c r="BI5" s="257"/>
      <c r="BJ5" s="257"/>
      <c r="BK5" s="257"/>
      <c r="BL5" s="257"/>
      <c r="BM5" s="257"/>
      <c r="BN5" s="257"/>
      <c r="BO5" s="257"/>
      <c r="BP5" s="257"/>
      <c r="BQ5" s="1046" t="s">
        <v>372</v>
      </c>
      <c r="BR5" s="1047"/>
      <c r="BS5" s="1047"/>
      <c r="BT5" s="1047"/>
      <c r="BU5" s="1047"/>
      <c r="BV5" s="1047"/>
      <c r="BW5" s="1047"/>
      <c r="BX5" s="1047"/>
      <c r="BY5" s="1047"/>
      <c r="BZ5" s="1047"/>
      <c r="CA5" s="1047"/>
      <c r="CB5" s="1047"/>
      <c r="CC5" s="1047"/>
      <c r="CD5" s="1047"/>
      <c r="CE5" s="1047"/>
      <c r="CF5" s="1047"/>
      <c r="CG5" s="1048"/>
      <c r="CH5" s="1052" t="s">
        <v>373</v>
      </c>
      <c r="CI5" s="1053"/>
      <c r="CJ5" s="1053"/>
      <c r="CK5" s="1053"/>
      <c r="CL5" s="1054"/>
      <c r="CM5" s="1052" t="s">
        <v>374</v>
      </c>
      <c r="CN5" s="1053"/>
      <c r="CO5" s="1053"/>
      <c r="CP5" s="1053"/>
      <c r="CQ5" s="1054"/>
      <c r="CR5" s="1052" t="s">
        <v>375</v>
      </c>
      <c r="CS5" s="1053"/>
      <c r="CT5" s="1053"/>
      <c r="CU5" s="1053"/>
      <c r="CV5" s="1054"/>
      <c r="CW5" s="1052" t="s">
        <v>376</v>
      </c>
      <c r="CX5" s="1053"/>
      <c r="CY5" s="1053"/>
      <c r="CZ5" s="1053"/>
      <c r="DA5" s="1054"/>
      <c r="DB5" s="1052" t="s">
        <v>377</v>
      </c>
      <c r="DC5" s="1053"/>
      <c r="DD5" s="1053"/>
      <c r="DE5" s="1053"/>
      <c r="DF5" s="1054"/>
      <c r="DG5" s="1149" t="s">
        <v>378</v>
      </c>
      <c r="DH5" s="1150"/>
      <c r="DI5" s="1150"/>
      <c r="DJ5" s="1150"/>
      <c r="DK5" s="1151"/>
      <c r="DL5" s="1149" t="s">
        <v>379</v>
      </c>
      <c r="DM5" s="1150"/>
      <c r="DN5" s="1150"/>
      <c r="DO5" s="1150"/>
      <c r="DP5" s="1151"/>
      <c r="DQ5" s="1052" t="s">
        <v>380</v>
      </c>
      <c r="DR5" s="1053"/>
      <c r="DS5" s="1053"/>
      <c r="DT5" s="1053"/>
      <c r="DU5" s="1054"/>
      <c r="DV5" s="1052" t="s">
        <v>371</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381</v>
      </c>
      <c r="C7" s="1102"/>
      <c r="D7" s="1102"/>
      <c r="E7" s="1102"/>
      <c r="F7" s="1102"/>
      <c r="G7" s="1102"/>
      <c r="H7" s="1102"/>
      <c r="I7" s="1102"/>
      <c r="J7" s="1102"/>
      <c r="K7" s="1102"/>
      <c r="L7" s="1102"/>
      <c r="M7" s="1102"/>
      <c r="N7" s="1102"/>
      <c r="O7" s="1102"/>
      <c r="P7" s="1103"/>
      <c r="Q7" s="1155">
        <v>15462</v>
      </c>
      <c r="R7" s="1156"/>
      <c r="S7" s="1156"/>
      <c r="T7" s="1156"/>
      <c r="U7" s="1156"/>
      <c r="V7" s="1156">
        <v>14472</v>
      </c>
      <c r="W7" s="1156"/>
      <c r="X7" s="1156"/>
      <c r="Y7" s="1156"/>
      <c r="Z7" s="1156"/>
      <c r="AA7" s="1156">
        <v>990</v>
      </c>
      <c r="AB7" s="1156"/>
      <c r="AC7" s="1156"/>
      <c r="AD7" s="1156"/>
      <c r="AE7" s="1157"/>
      <c r="AF7" s="1158">
        <v>646</v>
      </c>
      <c r="AG7" s="1159"/>
      <c r="AH7" s="1159"/>
      <c r="AI7" s="1159"/>
      <c r="AJ7" s="1160"/>
      <c r="AK7" s="1142">
        <v>371</v>
      </c>
      <c r="AL7" s="1143"/>
      <c r="AM7" s="1143"/>
      <c r="AN7" s="1143"/>
      <c r="AO7" s="1143"/>
      <c r="AP7" s="1143">
        <v>16271</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587</v>
      </c>
      <c r="BT7" s="1147"/>
      <c r="BU7" s="1147"/>
      <c r="BV7" s="1147"/>
      <c r="BW7" s="1147"/>
      <c r="BX7" s="1147"/>
      <c r="BY7" s="1147"/>
      <c r="BZ7" s="1147"/>
      <c r="CA7" s="1147"/>
      <c r="CB7" s="1147"/>
      <c r="CC7" s="1147"/>
      <c r="CD7" s="1147"/>
      <c r="CE7" s="1147"/>
      <c r="CF7" s="1147"/>
      <c r="CG7" s="1148"/>
      <c r="CH7" s="1139" t="s">
        <v>588</v>
      </c>
      <c r="CI7" s="1140"/>
      <c r="CJ7" s="1140"/>
      <c r="CK7" s="1140"/>
      <c r="CL7" s="1141"/>
      <c r="CM7" s="1139" t="s">
        <v>589</v>
      </c>
      <c r="CN7" s="1140"/>
      <c r="CO7" s="1140"/>
      <c r="CP7" s="1140"/>
      <c r="CQ7" s="1141"/>
      <c r="CR7" s="1139" t="s">
        <v>588</v>
      </c>
      <c r="CS7" s="1140"/>
      <c r="CT7" s="1140"/>
      <c r="CU7" s="1140"/>
      <c r="CV7" s="1141"/>
      <c r="CW7" s="1139" t="s">
        <v>590</v>
      </c>
      <c r="CX7" s="1140"/>
      <c r="CY7" s="1140"/>
      <c r="CZ7" s="1140"/>
      <c r="DA7" s="1141"/>
      <c r="DB7" s="1139">
        <v>1</v>
      </c>
      <c r="DC7" s="1140"/>
      <c r="DD7" s="1140"/>
      <c r="DE7" s="1140"/>
      <c r="DF7" s="1141"/>
      <c r="DG7" s="1139">
        <v>0</v>
      </c>
      <c r="DH7" s="1140"/>
      <c r="DI7" s="1140"/>
      <c r="DJ7" s="1140"/>
      <c r="DK7" s="1141"/>
      <c r="DL7" s="1139">
        <v>12</v>
      </c>
      <c r="DM7" s="1140"/>
      <c r="DN7" s="1140"/>
      <c r="DO7" s="1140"/>
      <c r="DP7" s="1141"/>
      <c r="DQ7" s="1139">
        <v>0</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382</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383</v>
      </c>
      <c r="B23" s="995" t="s">
        <v>384</v>
      </c>
      <c r="C23" s="996"/>
      <c r="D23" s="996"/>
      <c r="E23" s="996"/>
      <c r="F23" s="996"/>
      <c r="G23" s="996"/>
      <c r="H23" s="996"/>
      <c r="I23" s="996"/>
      <c r="J23" s="996"/>
      <c r="K23" s="996"/>
      <c r="L23" s="996"/>
      <c r="M23" s="996"/>
      <c r="N23" s="996"/>
      <c r="O23" s="996"/>
      <c r="P23" s="997"/>
      <c r="Q23" s="1119">
        <v>15452</v>
      </c>
      <c r="R23" s="1120"/>
      <c r="S23" s="1120"/>
      <c r="T23" s="1120"/>
      <c r="U23" s="1120"/>
      <c r="V23" s="1120">
        <v>14463</v>
      </c>
      <c r="W23" s="1120"/>
      <c r="X23" s="1120"/>
      <c r="Y23" s="1120"/>
      <c r="Z23" s="1120"/>
      <c r="AA23" s="1120">
        <v>990</v>
      </c>
      <c r="AB23" s="1120"/>
      <c r="AC23" s="1120"/>
      <c r="AD23" s="1120"/>
      <c r="AE23" s="1121"/>
      <c r="AF23" s="1122">
        <v>646</v>
      </c>
      <c r="AG23" s="1120"/>
      <c r="AH23" s="1120"/>
      <c r="AI23" s="1120"/>
      <c r="AJ23" s="1123"/>
      <c r="AK23" s="1124"/>
      <c r="AL23" s="1125"/>
      <c r="AM23" s="1125"/>
      <c r="AN23" s="1125"/>
      <c r="AO23" s="1125"/>
      <c r="AP23" s="1120">
        <v>16271</v>
      </c>
      <c r="AQ23" s="1120"/>
      <c r="AR23" s="1120"/>
      <c r="AS23" s="1120"/>
      <c r="AT23" s="1120"/>
      <c r="AU23" s="1126"/>
      <c r="AV23" s="1126"/>
      <c r="AW23" s="1126"/>
      <c r="AX23" s="1126"/>
      <c r="AY23" s="1127"/>
      <c r="AZ23" s="1116" t="s">
        <v>129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385</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386</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364</v>
      </c>
      <c r="B26" s="1047"/>
      <c r="C26" s="1047"/>
      <c r="D26" s="1047"/>
      <c r="E26" s="1047"/>
      <c r="F26" s="1047"/>
      <c r="G26" s="1047"/>
      <c r="H26" s="1047"/>
      <c r="I26" s="1047"/>
      <c r="J26" s="1047"/>
      <c r="K26" s="1047"/>
      <c r="L26" s="1047"/>
      <c r="M26" s="1047"/>
      <c r="N26" s="1047"/>
      <c r="O26" s="1047"/>
      <c r="P26" s="1048"/>
      <c r="Q26" s="1052" t="s">
        <v>387</v>
      </c>
      <c r="R26" s="1053"/>
      <c r="S26" s="1053"/>
      <c r="T26" s="1053"/>
      <c r="U26" s="1054"/>
      <c r="V26" s="1052" t="s">
        <v>388</v>
      </c>
      <c r="W26" s="1053"/>
      <c r="X26" s="1053"/>
      <c r="Y26" s="1053"/>
      <c r="Z26" s="1054"/>
      <c r="AA26" s="1052" t="s">
        <v>389</v>
      </c>
      <c r="AB26" s="1053"/>
      <c r="AC26" s="1053"/>
      <c r="AD26" s="1053"/>
      <c r="AE26" s="1053"/>
      <c r="AF26" s="1110" t="s">
        <v>390</v>
      </c>
      <c r="AG26" s="1059"/>
      <c r="AH26" s="1059"/>
      <c r="AI26" s="1059"/>
      <c r="AJ26" s="1111"/>
      <c r="AK26" s="1053" t="s">
        <v>391</v>
      </c>
      <c r="AL26" s="1053"/>
      <c r="AM26" s="1053"/>
      <c r="AN26" s="1053"/>
      <c r="AO26" s="1054"/>
      <c r="AP26" s="1052" t="s">
        <v>392</v>
      </c>
      <c r="AQ26" s="1053"/>
      <c r="AR26" s="1053"/>
      <c r="AS26" s="1053"/>
      <c r="AT26" s="1054"/>
      <c r="AU26" s="1052" t="s">
        <v>393</v>
      </c>
      <c r="AV26" s="1053"/>
      <c r="AW26" s="1053"/>
      <c r="AX26" s="1053"/>
      <c r="AY26" s="1054"/>
      <c r="AZ26" s="1052" t="s">
        <v>394</v>
      </c>
      <c r="BA26" s="1053"/>
      <c r="BB26" s="1053"/>
      <c r="BC26" s="1053"/>
      <c r="BD26" s="1054"/>
      <c r="BE26" s="1052" t="s">
        <v>371</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395</v>
      </c>
      <c r="C28" s="1102"/>
      <c r="D28" s="1102"/>
      <c r="E28" s="1102"/>
      <c r="F28" s="1102"/>
      <c r="G28" s="1102"/>
      <c r="H28" s="1102"/>
      <c r="I28" s="1102"/>
      <c r="J28" s="1102"/>
      <c r="K28" s="1102"/>
      <c r="L28" s="1102"/>
      <c r="M28" s="1102"/>
      <c r="N28" s="1102"/>
      <c r="O28" s="1102"/>
      <c r="P28" s="1103"/>
      <c r="Q28" s="1104">
        <v>6207</v>
      </c>
      <c r="R28" s="1105"/>
      <c r="S28" s="1105"/>
      <c r="T28" s="1105"/>
      <c r="U28" s="1105"/>
      <c r="V28" s="1105">
        <v>6036</v>
      </c>
      <c r="W28" s="1105"/>
      <c r="X28" s="1105"/>
      <c r="Y28" s="1105"/>
      <c r="Z28" s="1105"/>
      <c r="AA28" s="1105">
        <v>171</v>
      </c>
      <c r="AB28" s="1105"/>
      <c r="AC28" s="1105"/>
      <c r="AD28" s="1105"/>
      <c r="AE28" s="1106"/>
      <c r="AF28" s="1107">
        <v>171</v>
      </c>
      <c r="AG28" s="1105"/>
      <c r="AH28" s="1105"/>
      <c r="AI28" s="1105"/>
      <c r="AJ28" s="1108"/>
      <c r="AK28" s="1109">
        <v>368</v>
      </c>
      <c r="AL28" s="1097"/>
      <c r="AM28" s="1097"/>
      <c r="AN28" s="1097"/>
      <c r="AO28" s="1097"/>
      <c r="AP28" s="1097" t="s">
        <v>567</v>
      </c>
      <c r="AQ28" s="1097"/>
      <c r="AR28" s="1097"/>
      <c r="AS28" s="1097"/>
      <c r="AT28" s="1097"/>
      <c r="AU28" s="1097" t="s">
        <v>568</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396</v>
      </c>
      <c r="C29" s="1089"/>
      <c r="D29" s="1089"/>
      <c r="E29" s="1089"/>
      <c r="F29" s="1089"/>
      <c r="G29" s="1089"/>
      <c r="H29" s="1089"/>
      <c r="I29" s="1089"/>
      <c r="J29" s="1089"/>
      <c r="K29" s="1089"/>
      <c r="L29" s="1089"/>
      <c r="M29" s="1089"/>
      <c r="N29" s="1089"/>
      <c r="O29" s="1089"/>
      <c r="P29" s="1090"/>
      <c r="Q29" s="1094">
        <v>2805</v>
      </c>
      <c r="R29" s="1095"/>
      <c r="S29" s="1095"/>
      <c r="T29" s="1095"/>
      <c r="U29" s="1095"/>
      <c r="V29" s="1095">
        <v>2748</v>
      </c>
      <c r="W29" s="1095"/>
      <c r="X29" s="1095"/>
      <c r="Y29" s="1095"/>
      <c r="Z29" s="1095"/>
      <c r="AA29" s="1095">
        <v>58</v>
      </c>
      <c r="AB29" s="1095"/>
      <c r="AC29" s="1095"/>
      <c r="AD29" s="1095"/>
      <c r="AE29" s="1096"/>
      <c r="AF29" s="1070">
        <v>58</v>
      </c>
      <c r="AG29" s="1071"/>
      <c r="AH29" s="1071"/>
      <c r="AI29" s="1071"/>
      <c r="AJ29" s="1072"/>
      <c r="AK29" s="1031">
        <v>436</v>
      </c>
      <c r="AL29" s="1022"/>
      <c r="AM29" s="1022"/>
      <c r="AN29" s="1022"/>
      <c r="AO29" s="1022"/>
      <c r="AP29" s="1022" t="s">
        <v>568</v>
      </c>
      <c r="AQ29" s="1022"/>
      <c r="AR29" s="1022"/>
      <c r="AS29" s="1022"/>
      <c r="AT29" s="1022"/>
      <c r="AU29" s="1022" t="s">
        <v>569</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397</v>
      </c>
      <c r="C30" s="1089"/>
      <c r="D30" s="1089"/>
      <c r="E30" s="1089"/>
      <c r="F30" s="1089"/>
      <c r="G30" s="1089"/>
      <c r="H30" s="1089"/>
      <c r="I30" s="1089"/>
      <c r="J30" s="1089"/>
      <c r="K30" s="1089"/>
      <c r="L30" s="1089"/>
      <c r="M30" s="1089"/>
      <c r="N30" s="1089"/>
      <c r="O30" s="1089"/>
      <c r="P30" s="1090"/>
      <c r="Q30" s="1094">
        <v>428</v>
      </c>
      <c r="R30" s="1095"/>
      <c r="S30" s="1095"/>
      <c r="T30" s="1095"/>
      <c r="U30" s="1095"/>
      <c r="V30" s="1095">
        <v>426</v>
      </c>
      <c r="W30" s="1095"/>
      <c r="X30" s="1095"/>
      <c r="Y30" s="1095"/>
      <c r="Z30" s="1095"/>
      <c r="AA30" s="1095">
        <v>2</v>
      </c>
      <c r="AB30" s="1095"/>
      <c r="AC30" s="1095"/>
      <c r="AD30" s="1095"/>
      <c r="AE30" s="1096"/>
      <c r="AF30" s="1070">
        <v>2</v>
      </c>
      <c r="AG30" s="1071"/>
      <c r="AH30" s="1071"/>
      <c r="AI30" s="1071"/>
      <c r="AJ30" s="1072"/>
      <c r="AK30" s="1031">
        <v>81</v>
      </c>
      <c r="AL30" s="1022"/>
      <c r="AM30" s="1022"/>
      <c r="AN30" s="1022"/>
      <c r="AO30" s="1022"/>
      <c r="AP30" s="1022" t="s">
        <v>568</v>
      </c>
      <c r="AQ30" s="1022"/>
      <c r="AR30" s="1022"/>
      <c r="AS30" s="1022"/>
      <c r="AT30" s="1022"/>
      <c r="AU30" s="1022" t="s">
        <v>568</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398</v>
      </c>
      <c r="C31" s="1089"/>
      <c r="D31" s="1089"/>
      <c r="E31" s="1089"/>
      <c r="F31" s="1089"/>
      <c r="G31" s="1089"/>
      <c r="H31" s="1089"/>
      <c r="I31" s="1089"/>
      <c r="J31" s="1089"/>
      <c r="K31" s="1089"/>
      <c r="L31" s="1089"/>
      <c r="M31" s="1089"/>
      <c r="N31" s="1089"/>
      <c r="O31" s="1089"/>
      <c r="P31" s="1090"/>
      <c r="Q31" s="1094">
        <v>963</v>
      </c>
      <c r="R31" s="1095"/>
      <c r="S31" s="1095"/>
      <c r="T31" s="1095"/>
      <c r="U31" s="1095"/>
      <c r="V31" s="1095">
        <v>926</v>
      </c>
      <c r="W31" s="1095"/>
      <c r="X31" s="1095"/>
      <c r="Y31" s="1095"/>
      <c r="Z31" s="1095"/>
      <c r="AA31" s="1095">
        <v>37</v>
      </c>
      <c r="AB31" s="1095"/>
      <c r="AC31" s="1095"/>
      <c r="AD31" s="1095"/>
      <c r="AE31" s="1096"/>
      <c r="AF31" s="1070">
        <v>885</v>
      </c>
      <c r="AG31" s="1071"/>
      <c r="AH31" s="1071"/>
      <c r="AI31" s="1071"/>
      <c r="AJ31" s="1072"/>
      <c r="AK31" s="1031">
        <v>5</v>
      </c>
      <c r="AL31" s="1022"/>
      <c r="AM31" s="1022"/>
      <c r="AN31" s="1022"/>
      <c r="AO31" s="1022"/>
      <c r="AP31" s="1022">
        <v>1554</v>
      </c>
      <c r="AQ31" s="1022"/>
      <c r="AR31" s="1022"/>
      <c r="AS31" s="1022"/>
      <c r="AT31" s="1022"/>
      <c r="AU31" s="1022">
        <v>65</v>
      </c>
      <c r="AV31" s="1022"/>
      <c r="AW31" s="1022"/>
      <c r="AX31" s="1022"/>
      <c r="AY31" s="1022"/>
      <c r="AZ31" s="1093" t="s">
        <v>585</v>
      </c>
      <c r="BA31" s="1093"/>
      <c r="BB31" s="1093"/>
      <c r="BC31" s="1093"/>
      <c r="BD31" s="1093"/>
      <c r="BE31" s="1083" t="s">
        <v>399</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400</v>
      </c>
      <c r="C32" s="1089"/>
      <c r="D32" s="1089"/>
      <c r="E32" s="1089"/>
      <c r="F32" s="1089"/>
      <c r="G32" s="1089"/>
      <c r="H32" s="1089"/>
      <c r="I32" s="1089"/>
      <c r="J32" s="1089"/>
      <c r="K32" s="1089"/>
      <c r="L32" s="1089"/>
      <c r="M32" s="1089"/>
      <c r="N32" s="1089"/>
      <c r="O32" s="1089"/>
      <c r="P32" s="1090"/>
      <c r="Q32" s="1094">
        <v>785</v>
      </c>
      <c r="R32" s="1095"/>
      <c r="S32" s="1095"/>
      <c r="T32" s="1095"/>
      <c r="U32" s="1095"/>
      <c r="V32" s="1095">
        <v>741</v>
      </c>
      <c r="W32" s="1095"/>
      <c r="X32" s="1095"/>
      <c r="Y32" s="1095"/>
      <c r="Z32" s="1095"/>
      <c r="AA32" s="1095">
        <v>45</v>
      </c>
      <c r="AB32" s="1095"/>
      <c r="AC32" s="1095"/>
      <c r="AD32" s="1095"/>
      <c r="AE32" s="1096"/>
      <c r="AF32" s="1070">
        <v>45</v>
      </c>
      <c r="AG32" s="1071"/>
      <c r="AH32" s="1071"/>
      <c r="AI32" s="1071"/>
      <c r="AJ32" s="1072"/>
      <c r="AK32" s="1031">
        <v>300</v>
      </c>
      <c r="AL32" s="1022"/>
      <c r="AM32" s="1022"/>
      <c r="AN32" s="1022"/>
      <c r="AO32" s="1022"/>
      <c r="AP32" s="1022">
        <v>2257</v>
      </c>
      <c r="AQ32" s="1022"/>
      <c r="AR32" s="1022"/>
      <c r="AS32" s="1022"/>
      <c r="AT32" s="1022"/>
      <c r="AU32" s="1022">
        <v>1925</v>
      </c>
      <c r="AV32" s="1022"/>
      <c r="AW32" s="1022"/>
      <c r="AX32" s="1022"/>
      <c r="AY32" s="1022"/>
      <c r="AZ32" s="1093" t="s">
        <v>585</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402</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383</v>
      </c>
      <c r="B63" s="995" t="s">
        <v>403</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1161</v>
      </c>
      <c r="AG63" s="1010"/>
      <c r="AH63" s="1010"/>
      <c r="AI63" s="1010"/>
      <c r="AJ63" s="1081"/>
      <c r="AK63" s="1082"/>
      <c r="AL63" s="1014"/>
      <c r="AM63" s="1014"/>
      <c r="AN63" s="1014"/>
      <c r="AO63" s="1014"/>
      <c r="AP63" s="1010">
        <v>3811</v>
      </c>
      <c r="AQ63" s="1010"/>
      <c r="AR63" s="1010"/>
      <c r="AS63" s="1010"/>
      <c r="AT63" s="1010"/>
      <c r="AU63" s="1010">
        <v>1990</v>
      </c>
      <c r="AV63" s="1010"/>
      <c r="AW63" s="1010"/>
      <c r="AX63" s="1010"/>
      <c r="AY63" s="1010"/>
      <c r="AZ63" s="1076"/>
      <c r="BA63" s="1076"/>
      <c r="BB63" s="1076"/>
      <c r="BC63" s="1076"/>
      <c r="BD63" s="1076"/>
      <c r="BE63" s="1011"/>
      <c r="BF63" s="1011"/>
      <c r="BG63" s="1011"/>
      <c r="BH63" s="1011"/>
      <c r="BI63" s="1012"/>
      <c r="BJ63" s="1077" t="s">
        <v>404</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406</v>
      </c>
      <c r="B66" s="1047"/>
      <c r="C66" s="1047"/>
      <c r="D66" s="1047"/>
      <c r="E66" s="1047"/>
      <c r="F66" s="1047"/>
      <c r="G66" s="1047"/>
      <c r="H66" s="1047"/>
      <c r="I66" s="1047"/>
      <c r="J66" s="1047"/>
      <c r="K66" s="1047"/>
      <c r="L66" s="1047"/>
      <c r="M66" s="1047"/>
      <c r="N66" s="1047"/>
      <c r="O66" s="1047"/>
      <c r="P66" s="1048"/>
      <c r="Q66" s="1052" t="s">
        <v>407</v>
      </c>
      <c r="R66" s="1053"/>
      <c r="S66" s="1053"/>
      <c r="T66" s="1053"/>
      <c r="U66" s="1054"/>
      <c r="V66" s="1052" t="s">
        <v>408</v>
      </c>
      <c r="W66" s="1053"/>
      <c r="X66" s="1053"/>
      <c r="Y66" s="1053"/>
      <c r="Z66" s="1054"/>
      <c r="AA66" s="1052" t="s">
        <v>409</v>
      </c>
      <c r="AB66" s="1053"/>
      <c r="AC66" s="1053"/>
      <c r="AD66" s="1053"/>
      <c r="AE66" s="1054"/>
      <c r="AF66" s="1058" t="s">
        <v>410</v>
      </c>
      <c r="AG66" s="1059"/>
      <c r="AH66" s="1059"/>
      <c r="AI66" s="1059"/>
      <c r="AJ66" s="1060"/>
      <c r="AK66" s="1052" t="s">
        <v>411</v>
      </c>
      <c r="AL66" s="1047"/>
      <c r="AM66" s="1047"/>
      <c r="AN66" s="1047"/>
      <c r="AO66" s="1048"/>
      <c r="AP66" s="1052" t="s">
        <v>392</v>
      </c>
      <c r="AQ66" s="1053"/>
      <c r="AR66" s="1053"/>
      <c r="AS66" s="1053"/>
      <c r="AT66" s="1054"/>
      <c r="AU66" s="1052" t="s">
        <v>412</v>
      </c>
      <c r="AV66" s="1053"/>
      <c r="AW66" s="1053"/>
      <c r="AX66" s="1053"/>
      <c r="AY66" s="1054"/>
      <c r="AZ66" s="1052" t="s">
        <v>371</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570</v>
      </c>
      <c r="C68" s="1037"/>
      <c r="D68" s="1037"/>
      <c r="E68" s="1037"/>
      <c r="F68" s="1037"/>
      <c r="G68" s="1037"/>
      <c r="H68" s="1037"/>
      <c r="I68" s="1037"/>
      <c r="J68" s="1037"/>
      <c r="K68" s="1037"/>
      <c r="L68" s="1037"/>
      <c r="M68" s="1037"/>
      <c r="N68" s="1037"/>
      <c r="O68" s="1037"/>
      <c r="P68" s="1038"/>
      <c r="Q68" s="1039">
        <v>24333</v>
      </c>
      <c r="R68" s="1033"/>
      <c r="S68" s="1033"/>
      <c r="T68" s="1033"/>
      <c r="U68" s="1033"/>
      <c r="V68" s="1033">
        <v>23280</v>
      </c>
      <c r="W68" s="1033"/>
      <c r="X68" s="1033"/>
      <c r="Y68" s="1033"/>
      <c r="Z68" s="1033"/>
      <c r="AA68" s="1033">
        <v>1053</v>
      </c>
      <c r="AB68" s="1033"/>
      <c r="AC68" s="1033"/>
      <c r="AD68" s="1033"/>
      <c r="AE68" s="1033"/>
      <c r="AF68" s="1033">
        <v>1053</v>
      </c>
      <c r="AG68" s="1033"/>
      <c r="AH68" s="1033"/>
      <c r="AI68" s="1033"/>
      <c r="AJ68" s="1033"/>
      <c r="AK68" s="1033">
        <v>30</v>
      </c>
      <c r="AL68" s="1033"/>
      <c r="AM68" s="1033"/>
      <c r="AN68" s="1033"/>
      <c r="AO68" s="1033"/>
      <c r="AP68" s="1033" t="s">
        <v>586</v>
      </c>
      <c r="AQ68" s="1033"/>
      <c r="AR68" s="1033"/>
      <c r="AS68" s="1033"/>
      <c r="AT68" s="1033"/>
      <c r="AU68" s="1033" t="s">
        <v>586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571</v>
      </c>
      <c r="C69" s="1026"/>
      <c r="D69" s="1026"/>
      <c r="E69" s="1026"/>
      <c r="F69" s="1026"/>
      <c r="G69" s="1026"/>
      <c r="H69" s="1026"/>
      <c r="I69" s="1026"/>
      <c r="J69" s="1026"/>
      <c r="K69" s="1026"/>
      <c r="L69" s="1026"/>
      <c r="M69" s="1026"/>
      <c r="N69" s="1026"/>
      <c r="O69" s="1026"/>
      <c r="P69" s="1027"/>
      <c r="Q69" s="1028">
        <v>180</v>
      </c>
      <c r="R69" s="1022"/>
      <c r="S69" s="1022"/>
      <c r="T69" s="1022"/>
      <c r="U69" s="1022"/>
      <c r="V69" s="1022">
        <v>132</v>
      </c>
      <c r="W69" s="1022"/>
      <c r="X69" s="1022"/>
      <c r="Y69" s="1022"/>
      <c r="Z69" s="1022"/>
      <c r="AA69" s="1022">
        <v>48</v>
      </c>
      <c r="AB69" s="1022"/>
      <c r="AC69" s="1022"/>
      <c r="AD69" s="1022"/>
      <c r="AE69" s="1022"/>
      <c r="AF69" s="1022">
        <v>48</v>
      </c>
      <c r="AG69" s="1022"/>
      <c r="AH69" s="1022"/>
      <c r="AI69" s="1022"/>
      <c r="AJ69" s="1022"/>
      <c r="AK69" s="1022" t="s">
        <v>586</v>
      </c>
      <c r="AL69" s="1022"/>
      <c r="AM69" s="1022"/>
      <c r="AN69" s="1022"/>
      <c r="AO69" s="1022"/>
      <c r="AP69" s="1022" t="s">
        <v>586</v>
      </c>
      <c r="AQ69" s="1022"/>
      <c r="AR69" s="1022"/>
      <c r="AS69" s="1022"/>
      <c r="AT69" s="1022"/>
      <c r="AU69" s="1022" t="s">
        <v>586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572</v>
      </c>
      <c r="C70" s="1026"/>
      <c r="D70" s="1026"/>
      <c r="E70" s="1026"/>
      <c r="F70" s="1026"/>
      <c r="G70" s="1026"/>
      <c r="H70" s="1026"/>
      <c r="I70" s="1026"/>
      <c r="J70" s="1026"/>
      <c r="K70" s="1026"/>
      <c r="L70" s="1026"/>
      <c r="M70" s="1026"/>
      <c r="N70" s="1026"/>
      <c r="O70" s="1026"/>
      <c r="P70" s="1027"/>
      <c r="Q70" s="1028">
        <v>109</v>
      </c>
      <c r="R70" s="1022"/>
      <c r="S70" s="1022"/>
      <c r="T70" s="1022"/>
      <c r="U70" s="1022"/>
      <c r="V70" s="1022">
        <v>98</v>
      </c>
      <c r="W70" s="1022"/>
      <c r="X70" s="1022"/>
      <c r="Y70" s="1022"/>
      <c r="Z70" s="1022"/>
      <c r="AA70" s="1022">
        <v>10</v>
      </c>
      <c r="AB70" s="1022"/>
      <c r="AC70" s="1022"/>
      <c r="AD70" s="1022"/>
      <c r="AE70" s="1022"/>
      <c r="AF70" s="1022">
        <v>10</v>
      </c>
      <c r="AG70" s="1022"/>
      <c r="AH70" s="1022"/>
      <c r="AI70" s="1022"/>
      <c r="AJ70" s="1022"/>
      <c r="AK70" s="1022">
        <v>2</v>
      </c>
      <c r="AL70" s="1022"/>
      <c r="AM70" s="1022"/>
      <c r="AN70" s="1022"/>
      <c r="AO70" s="1022"/>
      <c r="AP70" s="1022" t="s">
        <v>586</v>
      </c>
      <c r="AQ70" s="1022"/>
      <c r="AR70" s="1022"/>
      <c r="AS70" s="1022"/>
      <c r="AT70" s="1022"/>
      <c r="AU70" s="1022" t="s">
        <v>586</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573</v>
      </c>
      <c r="C71" s="1026"/>
      <c r="D71" s="1026"/>
      <c r="E71" s="1026"/>
      <c r="F71" s="1026"/>
      <c r="G71" s="1026"/>
      <c r="H71" s="1026"/>
      <c r="I71" s="1026"/>
      <c r="J71" s="1026"/>
      <c r="K71" s="1026"/>
      <c r="L71" s="1026"/>
      <c r="M71" s="1026"/>
      <c r="N71" s="1026"/>
      <c r="O71" s="1026"/>
      <c r="P71" s="1027"/>
      <c r="Q71" s="1028">
        <v>110</v>
      </c>
      <c r="R71" s="1022"/>
      <c r="S71" s="1022"/>
      <c r="T71" s="1022"/>
      <c r="U71" s="1022"/>
      <c r="V71" s="1022">
        <v>81</v>
      </c>
      <c r="W71" s="1022"/>
      <c r="X71" s="1022"/>
      <c r="Y71" s="1022"/>
      <c r="Z71" s="1022"/>
      <c r="AA71" s="1022">
        <v>29</v>
      </c>
      <c r="AB71" s="1022"/>
      <c r="AC71" s="1022"/>
      <c r="AD71" s="1022"/>
      <c r="AE71" s="1022"/>
      <c r="AF71" s="1022">
        <v>29</v>
      </c>
      <c r="AG71" s="1022"/>
      <c r="AH71" s="1022"/>
      <c r="AI71" s="1022"/>
      <c r="AJ71" s="1022"/>
      <c r="AK71" s="1022" t="s">
        <v>586</v>
      </c>
      <c r="AL71" s="1022"/>
      <c r="AM71" s="1022"/>
      <c r="AN71" s="1022"/>
      <c r="AO71" s="1022"/>
      <c r="AP71" s="1022" t="s">
        <v>586</v>
      </c>
      <c r="AQ71" s="1022"/>
      <c r="AR71" s="1022"/>
      <c r="AS71" s="1022"/>
      <c r="AT71" s="1022"/>
      <c r="AU71" s="1022" t="s">
        <v>586</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574</v>
      </c>
      <c r="C72" s="1026"/>
      <c r="D72" s="1026"/>
      <c r="E72" s="1026"/>
      <c r="F72" s="1026"/>
      <c r="G72" s="1026"/>
      <c r="H72" s="1026"/>
      <c r="I72" s="1026"/>
      <c r="J72" s="1026"/>
      <c r="K72" s="1026"/>
      <c r="L72" s="1026"/>
      <c r="M72" s="1026"/>
      <c r="N72" s="1026"/>
      <c r="O72" s="1026"/>
      <c r="P72" s="1027"/>
      <c r="Q72" s="1028">
        <v>2810</v>
      </c>
      <c r="R72" s="1022"/>
      <c r="S72" s="1022"/>
      <c r="T72" s="1022"/>
      <c r="U72" s="1022"/>
      <c r="V72" s="1022">
        <v>2577</v>
      </c>
      <c r="W72" s="1022"/>
      <c r="X72" s="1022"/>
      <c r="Y72" s="1022"/>
      <c r="Z72" s="1022"/>
      <c r="AA72" s="1022">
        <v>233</v>
      </c>
      <c r="AB72" s="1022"/>
      <c r="AC72" s="1022"/>
      <c r="AD72" s="1022"/>
      <c r="AE72" s="1022"/>
      <c r="AF72" s="1022">
        <v>233</v>
      </c>
      <c r="AG72" s="1022"/>
      <c r="AH72" s="1022"/>
      <c r="AI72" s="1022"/>
      <c r="AJ72" s="1022"/>
      <c r="AK72" s="1022">
        <v>317</v>
      </c>
      <c r="AL72" s="1022"/>
      <c r="AM72" s="1022"/>
      <c r="AN72" s="1022"/>
      <c r="AO72" s="1022"/>
      <c r="AP72" s="1022" t="s">
        <v>586</v>
      </c>
      <c r="AQ72" s="1022"/>
      <c r="AR72" s="1022"/>
      <c r="AS72" s="1022"/>
      <c r="AT72" s="1022"/>
      <c r="AU72" s="1022" t="s">
        <v>586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575</v>
      </c>
      <c r="C73" s="1026"/>
      <c r="D73" s="1026"/>
      <c r="E73" s="1026"/>
      <c r="F73" s="1026"/>
      <c r="G73" s="1026"/>
      <c r="H73" s="1026"/>
      <c r="I73" s="1026"/>
      <c r="J73" s="1026"/>
      <c r="K73" s="1026"/>
      <c r="L73" s="1026"/>
      <c r="M73" s="1026"/>
      <c r="N73" s="1026"/>
      <c r="O73" s="1026"/>
      <c r="P73" s="1027"/>
      <c r="Q73" s="1028">
        <v>620140</v>
      </c>
      <c r="R73" s="1022"/>
      <c r="S73" s="1022"/>
      <c r="T73" s="1022"/>
      <c r="U73" s="1022"/>
      <c r="V73" s="1022">
        <v>610214</v>
      </c>
      <c r="W73" s="1022"/>
      <c r="X73" s="1022"/>
      <c r="Y73" s="1022"/>
      <c r="Z73" s="1022"/>
      <c r="AA73" s="1022">
        <v>9926</v>
      </c>
      <c r="AB73" s="1022"/>
      <c r="AC73" s="1022"/>
      <c r="AD73" s="1022"/>
      <c r="AE73" s="1022"/>
      <c r="AF73" s="1022">
        <v>9926</v>
      </c>
      <c r="AG73" s="1022"/>
      <c r="AH73" s="1022"/>
      <c r="AI73" s="1022"/>
      <c r="AJ73" s="1022"/>
      <c r="AK73" s="1022">
        <v>3973</v>
      </c>
      <c r="AL73" s="1022"/>
      <c r="AM73" s="1022"/>
      <c r="AN73" s="1022"/>
      <c r="AO73" s="1022"/>
      <c r="AP73" s="1022" t="s">
        <v>586</v>
      </c>
      <c r="AQ73" s="1022"/>
      <c r="AR73" s="1022"/>
      <c r="AS73" s="1022"/>
      <c r="AT73" s="1022"/>
      <c r="AU73" s="1022" t="s">
        <v>586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576</v>
      </c>
      <c r="C74" s="1026"/>
      <c r="D74" s="1026"/>
      <c r="E74" s="1026"/>
      <c r="F74" s="1026"/>
      <c r="G74" s="1026"/>
      <c r="H74" s="1026"/>
      <c r="I74" s="1026"/>
      <c r="J74" s="1026"/>
      <c r="K74" s="1026"/>
      <c r="L74" s="1026"/>
      <c r="M74" s="1026"/>
      <c r="N74" s="1026"/>
      <c r="O74" s="1026"/>
      <c r="P74" s="1027"/>
      <c r="Q74" s="1028">
        <v>203</v>
      </c>
      <c r="R74" s="1022"/>
      <c r="S74" s="1022"/>
      <c r="T74" s="1022"/>
      <c r="U74" s="1022"/>
      <c r="V74" s="1022">
        <v>179</v>
      </c>
      <c r="W74" s="1022"/>
      <c r="X74" s="1022"/>
      <c r="Y74" s="1022"/>
      <c r="Z74" s="1022"/>
      <c r="AA74" s="1022">
        <v>24</v>
      </c>
      <c r="AB74" s="1022"/>
      <c r="AC74" s="1022"/>
      <c r="AD74" s="1022"/>
      <c r="AE74" s="1022"/>
      <c r="AF74" s="1022">
        <v>24</v>
      </c>
      <c r="AG74" s="1022"/>
      <c r="AH74" s="1022"/>
      <c r="AI74" s="1022"/>
      <c r="AJ74" s="1022"/>
      <c r="AK74" s="1022" t="s">
        <v>586</v>
      </c>
      <c r="AL74" s="1022"/>
      <c r="AM74" s="1022"/>
      <c r="AN74" s="1022"/>
      <c r="AO74" s="1022"/>
      <c r="AP74" s="1022" t="s">
        <v>586</v>
      </c>
      <c r="AQ74" s="1022"/>
      <c r="AR74" s="1022"/>
      <c r="AS74" s="1022"/>
      <c r="AT74" s="1022"/>
      <c r="AU74" s="1022" t="s">
        <v>586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577</v>
      </c>
      <c r="C75" s="1026"/>
      <c r="D75" s="1026"/>
      <c r="E75" s="1026"/>
      <c r="F75" s="1026"/>
      <c r="G75" s="1026"/>
      <c r="H75" s="1026"/>
      <c r="I75" s="1026"/>
      <c r="J75" s="1026"/>
      <c r="K75" s="1026"/>
      <c r="L75" s="1026"/>
      <c r="M75" s="1026"/>
      <c r="N75" s="1026"/>
      <c r="O75" s="1026"/>
      <c r="P75" s="1027"/>
      <c r="Q75" s="1029">
        <v>3369</v>
      </c>
      <c r="R75" s="1030"/>
      <c r="S75" s="1030"/>
      <c r="T75" s="1030"/>
      <c r="U75" s="1031"/>
      <c r="V75" s="1032">
        <v>2863</v>
      </c>
      <c r="W75" s="1030"/>
      <c r="X75" s="1030"/>
      <c r="Y75" s="1030"/>
      <c r="Z75" s="1031"/>
      <c r="AA75" s="1032">
        <v>506</v>
      </c>
      <c r="AB75" s="1030"/>
      <c r="AC75" s="1030"/>
      <c r="AD75" s="1030"/>
      <c r="AE75" s="1031"/>
      <c r="AF75" s="1032">
        <v>4188</v>
      </c>
      <c r="AG75" s="1030"/>
      <c r="AH75" s="1030"/>
      <c r="AI75" s="1030"/>
      <c r="AJ75" s="1031"/>
      <c r="AK75" s="1032" t="s">
        <v>586</v>
      </c>
      <c r="AL75" s="1030"/>
      <c r="AM75" s="1030"/>
      <c r="AN75" s="1030"/>
      <c r="AO75" s="1031"/>
      <c r="AP75" s="1032">
        <v>3565</v>
      </c>
      <c r="AQ75" s="1030"/>
      <c r="AR75" s="1030"/>
      <c r="AS75" s="1030"/>
      <c r="AT75" s="1031"/>
      <c r="AU75" s="1032">
        <v>0</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578</v>
      </c>
      <c r="C76" s="1026"/>
      <c r="D76" s="1026"/>
      <c r="E76" s="1026"/>
      <c r="F76" s="1026"/>
      <c r="G76" s="1026"/>
      <c r="H76" s="1026"/>
      <c r="I76" s="1026"/>
      <c r="J76" s="1026"/>
      <c r="K76" s="1026"/>
      <c r="L76" s="1026"/>
      <c r="M76" s="1026"/>
      <c r="N76" s="1026"/>
      <c r="O76" s="1026"/>
      <c r="P76" s="1027"/>
      <c r="Q76" s="1029">
        <v>352</v>
      </c>
      <c r="R76" s="1030"/>
      <c r="S76" s="1030"/>
      <c r="T76" s="1030"/>
      <c r="U76" s="1031"/>
      <c r="V76" s="1032">
        <v>343</v>
      </c>
      <c r="W76" s="1030"/>
      <c r="X76" s="1030"/>
      <c r="Y76" s="1030"/>
      <c r="Z76" s="1031"/>
      <c r="AA76" s="1032">
        <v>9</v>
      </c>
      <c r="AB76" s="1030"/>
      <c r="AC76" s="1030"/>
      <c r="AD76" s="1030"/>
      <c r="AE76" s="1031"/>
      <c r="AF76" s="1032">
        <v>9</v>
      </c>
      <c r="AG76" s="1030"/>
      <c r="AH76" s="1030"/>
      <c r="AI76" s="1030"/>
      <c r="AJ76" s="1031"/>
      <c r="AK76" s="1032" t="s">
        <v>591</v>
      </c>
      <c r="AL76" s="1030"/>
      <c r="AM76" s="1030"/>
      <c r="AN76" s="1030"/>
      <c r="AO76" s="1031"/>
      <c r="AP76" s="1032" t="s">
        <v>586</v>
      </c>
      <c r="AQ76" s="1030"/>
      <c r="AR76" s="1030"/>
      <c r="AS76" s="1030"/>
      <c r="AT76" s="1031"/>
      <c r="AU76" s="1032" t="s">
        <v>586</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383</v>
      </c>
      <c r="B88" s="995" t="s">
        <v>413</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15520</v>
      </c>
      <c r="AG88" s="1010"/>
      <c r="AH88" s="1010"/>
      <c r="AI88" s="1010"/>
      <c r="AJ88" s="1010"/>
      <c r="AK88" s="1014"/>
      <c r="AL88" s="1014"/>
      <c r="AM88" s="1014"/>
      <c r="AN88" s="1014"/>
      <c r="AO88" s="1014"/>
      <c r="AP88" s="1010">
        <v>3565</v>
      </c>
      <c r="AQ88" s="1010"/>
      <c r="AR88" s="1010"/>
      <c r="AS88" s="1010"/>
      <c r="AT88" s="1010"/>
      <c r="AU88" s="1010">
        <v>0</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995" t="s">
        <v>414</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t="s">
        <v>589</v>
      </c>
      <c r="CS102" s="1002"/>
      <c r="CT102" s="1002"/>
      <c r="CU102" s="1002"/>
      <c r="CV102" s="1003"/>
      <c r="CW102" s="1001" t="s">
        <v>589</v>
      </c>
      <c r="CX102" s="1002"/>
      <c r="CY102" s="1002"/>
      <c r="CZ102" s="1002"/>
      <c r="DA102" s="1003"/>
      <c r="DB102" s="1001">
        <v>1</v>
      </c>
      <c r="DC102" s="1002"/>
      <c r="DD102" s="1002"/>
      <c r="DE102" s="1002"/>
      <c r="DF102" s="1003"/>
      <c r="DG102" s="1001">
        <v>0</v>
      </c>
      <c r="DH102" s="1002"/>
      <c r="DI102" s="1002"/>
      <c r="DJ102" s="1002"/>
      <c r="DK102" s="1003"/>
      <c r="DL102" s="1001">
        <v>12</v>
      </c>
      <c r="DM102" s="1002"/>
      <c r="DN102" s="1002"/>
      <c r="DO102" s="1002"/>
      <c r="DP102" s="1003"/>
      <c r="DQ102" s="1001">
        <v>0</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415</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416</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419</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420</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421</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422</v>
      </c>
      <c r="AB109" s="945"/>
      <c r="AC109" s="945"/>
      <c r="AD109" s="945"/>
      <c r="AE109" s="946"/>
      <c r="AF109" s="947" t="s">
        <v>303</v>
      </c>
      <c r="AG109" s="945"/>
      <c r="AH109" s="945"/>
      <c r="AI109" s="945"/>
      <c r="AJ109" s="946"/>
      <c r="AK109" s="947" t="s">
        <v>302</v>
      </c>
      <c r="AL109" s="945"/>
      <c r="AM109" s="945"/>
      <c r="AN109" s="945"/>
      <c r="AO109" s="946"/>
      <c r="AP109" s="947" t="s">
        <v>423</v>
      </c>
      <c r="AQ109" s="945"/>
      <c r="AR109" s="945"/>
      <c r="AS109" s="945"/>
      <c r="AT109" s="976"/>
      <c r="AU109" s="944" t="s">
        <v>421</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422</v>
      </c>
      <c r="BR109" s="945"/>
      <c r="BS109" s="945"/>
      <c r="BT109" s="945"/>
      <c r="BU109" s="946"/>
      <c r="BV109" s="947" t="s">
        <v>303</v>
      </c>
      <c r="BW109" s="945"/>
      <c r="BX109" s="945"/>
      <c r="BY109" s="945"/>
      <c r="BZ109" s="946"/>
      <c r="CA109" s="947" t="s">
        <v>302</v>
      </c>
      <c r="CB109" s="945"/>
      <c r="CC109" s="945"/>
      <c r="CD109" s="945"/>
      <c r="CE109" s="946"/>
      <c r="CF109" s="983" t="s">
        <v>423</v>
      </c>
      <c r="CG109" s="983"/>
      <c r="CH109" s="983"/>
      <c r="CI109" s="983"/>
      <c r="CJ109" s="983"/>
      <c r="CK109" s="947" t="s">
        <v>424</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422</v>
      </c>
      <c r="DH109" s="945"/>
      <c r="DI109" s="945"/>
      <c r="DJ109" s="945"/>
      <c r="DK109" s="946"/>
      <c r="DL109" s="947" t="s">
        <v>303</v>
      </c>
      <c r="DM109" s="945"/>
      <c r="DN109" s="945"/>
      <c r="DO109" s="945"/>
      <c r="DP109" s="946"/>
      <c r="DQ109" s="947" t="s">
        <v>302</v>
      </c>
      <c r="DR109" s="945"/>
      <c r="DS109" s="945"/>
      <c r="DT109" s="945"/>
      <c r="DU109" s="946"/>
      <c r="DV109" s="947" t="s">
        <v>423</v>
      </c>
      <c r="DW109" s="945"/>
      <c r="DX109" s="945"/>
      <c r="DY109" s="945"/>
      <c r="DZ109" s="976"/>
    </row>
    <row r="110" spans="1:131" s="246" customFormat="1" ht="26.25" customHeight="1" x14ac:dyDescent="0.15">
      <c r="A110" s="847" t="s">
        <v>425</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1328879</v>
      </c>
      <c r="AB110" s="938"/>
      <c r="AC110" s="938"/>
      <c r="AD110" s="938"/>
      <c r="AE110" s="939"/>
      <c r="AF110" s="940">
        <v>1579611</v>
      </c>
      <c r="AG110" s="938"/>
      <c r="AH110" s="938"/>
      <c r="AI110" s="938"/>
      <c r="AJ110" s="939"/>
      <c r="AK110" s="940">
        <v>1678330</v>
      </c>
      <c r="AL110" s="938"/>
      <c r="AM110" s="938"/>
      <c r="AN110" s="938"/>
      <c r="AO110" s="939"/>
      <c r="AP110" s="941">
        <v>20.399999999999999</v>
      </c>
      <c r="AQ110" s="942"/>
      <c r="AR110" s="942"/>
      <c r="AS110" s="942"/>
      <c r="AT110" s="943"/>
      <c r="AU110" s="977" t="s">
        <v>72</v>
      </c>
      <c r="AV110" s="978"/>
      <c r="AW110" s="978"/>
      <c r="AX110" s="978"/>
      <c r="AY110" s="978"/>
      <c r="AZ110" s="903" t="s">
        <v>426</v>
      </c>
      <c r="BA110" s="848"/>
      <c r="BB110" s="848"/>
      <c r="BC110" s="848"/>
      <c r="BD110" s="848"/>
      <c r="BE110" s="848"/>
      <c r="BF110" s="848"/>
      <c r="BG110" s="848"/>
      <c r="BH110" s="848"/>
      <c r="BI110" s="848"/>
      <c r="BJ110" s="848"/>
      <c r="BK110" s="848"/>
      <c r="BL110" s="848"/>
      <c r="BM110" s="848"/>
      <c r="BN110" s="848"/>
      <c r="BO110" s="848"/>
      <c r="BP110" s="849"/>
      <c r="BQ110" s="904">
        <v>17451969</v>
      </c>
      <c r="BR110" s="885"/>
      <c r="BS110" s="885"/>
      <c r="BT110" s="885"/>
      <c r="BU110" s="885"/>
      <c r="BV110" s="885">
        <v>16889323</v>
      </c>
      <c r="BW110" s="885"/>
      <c r="BX110" s="885"/>
      <c r="BY110" s="885"/>
      <c r="BZ110" s="885"/>
      <c r="CA110" s="885">
        <v>16271489</v>
      </c>
      <c r="CB110" s="885"/>
      <c r="CC110" s="885"/>
      <c r="CD110" s="885"/>
      <c r="CE110" s="885"/>
      <c r="CF110" s="909">
        <v>198.2</v>
      </c>
      <c r="CG110" s="910"/>
      <c r="CH110" s="910"/>
      <c r="CI110" s="910"/>
      <c r="CJ110" s="910"/>
      <c r="CK110" s="973" t="s">
        <v>427</v>
      </c>
      <c r="CL110" s="859"/>
      <c r="CM110" s="934" t="s">
        <v>428</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429</v>
      </c>
      <c r="DH110" s="885"/>
      <c r="DI110" s="885"/>
      <c r="DJ110" s="885"/>
      <c r="DK110" s="885"/>
      <c r="DL110" s="885" t="s">
        <v>129</v>
      </c>
      <c r="DM110" s="885"/>
      <c r="DN110" s="885"/>
      <c r="DO110" s="885"/>
      <c r="DP110" s="885"/>
      <c r="DQ110" s="885" t="s">
        <v>430</v>
      </c>
      <c r="DR110" s="885"/>
      <c r="DS110" s="885"/>
      <c r="DT110" s="885"/>
      <c r="DU110" s="885"/>
      <c r="DV110" s="886" t="s">
        <v>430</v>
      </c>
      <c r="DW110" s="886"/>
      <c r="DX110" s="886"/>
      <c r="DY110" s="886"/>
      <c r="DZ110" s="887"/>
    </row>
    <row r="111" spans="1:131" s="246" customFormat="1" ht="26.25" customHeight="1" x14ac:dyDescent="0.15">
      <c r="A111" s="814" t="s">
        <v>431</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404</v>
      </c>
      <c r="AB111" s="966"/>
      <c r="AC111" s="966"/>
      <c r="AD111" s="966"/>
      <c r="AE111" s="967"/>
      <c r="AF111" s="968" t="s">
        <v>129</v>
      </c>
      <c r="AG111" s="966"/>
      <c r="AH111" s="966"/>
      <c r="AI111" s="966"/>
      <c r="AJ111" s="967"/>
      <c r="AK111" s="968" t="s">
        <v>429</v>
      </c>
      <c r="AL111" s="966"/>
      <c r="AM111" s="966"/>
      <c r="AN111" s="966"/>
      <c r="AO111" s="967"/>
      <c r="AP111" s="969" t="s">
        <v>129</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v>1185745</v>
      </c>
      <c r="BR111" s="857"/>
      <c r="BS111" s="857"/>
      <c r="BT111" s="857"/>
      <c r="BU111" s="857"/>
      <c r="BV111" s="857">
        <v>1185745</v>
      </c>
      <c r="BW111" s="857"/>
      <c r="BX111" s="857"/>
      <c r="BY111" s="857"/>
      <c r="BZ111" s="857"/>
      <c r="CA111" s="857">
        <v>1185745</v>
      </c>
      <c r="CB111" s="857"/>
      <c r="CC111" s="857"/>
      <c r="CD111" s="857"/>
      <c r="CE111" s="857"/>
      <c r="CF111" s="918">
        <v>14.4</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430</v>
      </c>
      <c r="DH111" s="857"/>
      <c r="DI111" s="857"/>
      <c r="DJ111" s="857"/>
      <c r="DK111" s="857"/>
      <c r="DL111" s="857" t="s">
        <v>429</v>
      </c>
      <c r="DM111" s="857"/>
      <c r="DN111" s="857"/>
      <c r="DO111" s="857"/>
      <c r="DP111" s="857"/>
      <c r="DQ111" s="857" t="s">
        <v>429</v>
      </c>
      <c r="DR111" s="857"/>
      <c r="DS111" s="857"/>
      <c r="DT111" s="857"/>
      <c r="DU111" s="857"/>
      <c r="DV111" s="834" t="s">
        <v>430</v>
      </c>
      <c r="DW111" s="834"/>
      <c r="DX111" s="834"/>
      <c r="DY111" s="834"/>
      <c r="DZ111" s="835"/>
    </row>
    <row r="112" spans="1:131" s="246" customFormat="1" ht="26.25" customHeight="1" x14ac:dyDescent="0.15">
      <c r="A112" s="959" t="s">
        <v>434</v>
      </c>
      <c r="B112" s="960"/>
      <c r="C112" s="790" t="s">
        <v>435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436</v>
      </c>
      <c r="AB112" s="820"/>
      <c r="AC112" s="820"/>
      <c r="AD112" s="820"/>
      <c r="AE112" s="821"/>
      <c r="AF112" s="822" t="s">
        <v>429</v>
      </c>
      <c r="AG112" s="820"/>
      <c r="AH112" s="820"/>
      <c r="AI112" s="820"/>
      <c r="AJ112" s="821"/>
      <c r="AK112" s="822" t="s">
        <v>129</v>
      </c>
      <c r="AL112" s="820"/>
      <c r="AM112" s="820"/>
      <c r="AN112" s="820"/>
      <c r="AO112" s="821"/>
      <c r="AP112" s="867" t="s">
        <v>129</v>
      </c>
      <c r="AQ112" s="868"/>
      <c r="AR112" s="868"/>
      <c r="AS112" s="868"/>
      <c r="AT112" s="869"/>
      <c r="AU112" s="979"/>
      <c r="AV112" s="980"/>
      <c r="AW112" s="980"/>
      <c r="AX112" s="980"/>
      <c r="AY112" s="980"/>
      <c r="AZ112" s="855" t="s">
        <v>437</v>
      </c>
      <c r="BA112" s="790"/>
      <c r="BB112" s="790"/>
      <c r="BC112" s="790"/>
      <c r="BD112" s="790"/>
      <c r="BE112" s="790"/>
      <c r="BF112" s="790"/>
      <c r="BG112" s="790"/>
      <c r="BH112" s="790"/>
      <c r="BI112" s="790"/>
      <c r="BJ112" s="790"/>
      <c r="BK112" s="790"/>
      <c r="BL112" s="790"/>
      <c r="BM112" s="790"/>
      <c r="BN112" s="790"/>
      <c r="BO112" s="790"/>
      <c r="BP112" s="791"/>
      <c r="BQ112" s="856">
        <v>2449657</v>
      </c>
      <c r="BR112" s="857"/>
      <c r="BS112" s="857"/>
      <c r="BT112" s="857"/>
      <c r="BU112" s="857"/>
      <c r="BV112" s="857">
        <v>2352741</v>
      </c>
      <c r="BW112" s="857"/>
      <c r="BX112" s="857"/>
      <c r="BY112" s="857"/>
      <c r="BZ112" s="857"/>
      <c r="CA112" s="857">
        <v>1990750</v>
      </c>
      <c r="CB112" s="857"/>
      <c r="CC112" s="857"/>
      <c r="CD112" s="857"/>
      <c r="CE112" s="857"/>
      <c r="CF112" s="918">
        <v>24.3</v>
      </c>
      <c r="CG112" s="919"/>
      <c r="CH112" s="919"/>
      <c r="CI112" s="919"/>
      <c r="CJ112" s="919"/>
      <c r="CK112" s="974"/>
      <c r="CL112" s="861"/>
      <c r="CM112" s="864" t="s">
        <v>438</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v>1185745</v>
      </c>
      <c r="DH112" s="857"/>
      <c r="DI112" s="857"/>
      <c r="DJ112" s="857"/>
      <c r="DK112" s="857"/>
      <c r="DL112" s="857">
        <v>1185745</v>
      </c>
      <c r="DM112" s="857"/>
      <c r="DN112" s="857"/>
      <c r="DO112" s="857"/>
      <c r="DP112" s="857"/>
      <c r="DQ112" s="857">
        <v>1185745</v>
      </c>
      <c r="DR112" s="857"/>
      <c r="DS112" s="857"/>
      <c r="DT112" s="857"/>
      <c r="DU112" s="857"/>
      <c r="DV112" s="834">
        <v>14.4</v>
      </c>
      <c r="DW112" s="834"/>
      <c r="DX112" s="834"/>
      <c r="DY112" s="834"/>
      <c r="DZ112" s="835"/>
    </row>
    <row r="113" spans="1:130" s="246" customFormat="1" ht="26.25" customHeight="1" x14ac:dyDescent="0.15">
      <c r="A113" s="961"/>
      <c r="B113" s="962"/>
      <c r="C113" s="790" t="s">
        <v>439</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290260</v>
      </c>
      <c r="AB113" s="966"/>
      <c r="AC113" s="966"/>
      <c r="AD113" s="966"/>
      <c r="AE113" s="967"/>
      <c r="AF113" s="968">
        <v>279336</v>
      </c>
      <c r="AG113" s="966"/>
      <c r="AH113" s="966"/>
      <c r="AI113" s="966"/>
      <c r="AJ113" s="967"/>
      <c r="AK113" s="968">
        <v>197484</v>
      </c>
      <c r="AL113" s="966"/>
      <c r="AM113" s="966"/>
      <c r="AN113" s="966"/>
      <c r="AO113" s="967"/>
      <c r="AP113" s="969">
        <v>2.4</v>
      </c>
      <c r="AQ113" s="970"/>
      <c r="AR113" s="970"/>
      <c r="AS113" s="970"/>
      <c r="AT113" s="971"/>
      <c r="AU113" s="979"/>
      <c r="AV113" s="980"/>
      <c r="AW113" s="980"/>
      <c r="AX113" s="980"/>
      <c r="AY113" s="980"/>
      <c r="AZ113" s="855" t="s">
        <v>440</v>
      </c>
      <c r="BA113" s="790"/>
      <c r="BB113" s="790"/>
      <c r="BC113" s="790"/>
      <c r="BD113" s="790"/>
      <c r="BE113" s="790"/>
      <c r="BF113" s="790"/>
      <c r="BG113" s="790"/>
      <c r="BH113" s="790"/>
      <c r="BI113" s="790"/>
      <c r="BJ113" s="790"/>
      <c r="BK113" s="790"/>
      <c r="BL113" s="790"/>
      <c r="BM113" s="790"/>
      <c r="BN113" s="790"/>
      <c r="BO113" s="790"/>
      <c r="BP113" s="791"/>
      <c r="BQ113" s="856">
        <v>14634</v>
      </c>
      <c r="BR113" s="857"/>
      <c r="BS113" s="857"/>
      <c r="BT113" s="857"/>
      <c r="BU113" s="857"/>
      <c r="BV113" s="857">
        <v>714</v>
      </c>
      <c r="BW113" s="857"/>
      <c r="BX113" s="857"/>
      <c r="BY113" s="857"/>
      <c r="BZ113" s="857"/>
      <c r="CA113" s="857">
        <v>254</v>
      </c>
      <c r="CB113" s="857"/>
      <c r="CC113" s="857"/>
      <c r="CD113" s="857"/>
      <c r="CE113" s="857"/>
      <c r="CF113" s="918">
        <v>0</v>
      </c>
      <c r="CG113" s="919"/>
      <c r="CH113" s="919"/>
      <c r="CI113" s="919"/>
      <c r="CJ113" s="919"/>
      <c r="CK113" s="974"/>
      <c r="CL113" s="861"/>
      <c r="CM113" s="864" t="s">
        <v>441</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430</v>
      </c>
      <c r="DH113" s="820"/>
      <c r="DI113" s="820"/>
      <c r="DJ113" s="820"/>
      <c r="DK113" s="821"/>
      <c r="DL113" s="822" t="s">
        <v>429</v>
      </c>
      <c r="DM113" s="820"/>
      <c r="DN113" s="820"/>
      <c r="DO113" s="820"/>
      <c r="DP113" s="821"/>
      <c r="DQ113" s="822" t="s">
        <v>129</v>
      </c>
      <c r="DR113" s="820"/>
      <c r="DS113" s="820"/>
      <c r="DT113" s="820"/>
      <c r="DU113" s="821"/>
      <c r="DV113" s="867" t="s">
        <v>430</v>
      </c>
      <c r="DW113" s="868"/>
      <c r="DX113" s="868"/>
      <c r="DY113" s="868"/>
      <c r="DZ113" s="869"/>
    </row>
    <row r="114" spans="1:130" s="246" customFormat="1" ht="26.25" customHeight="1" x14ac:dyDescent="0.15">
      <c r="A114" s="961"/>
      <c r="B114" s="962"/>
      <c r="C114" s="790" t="s">
        <v>442</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60588</v>
      </c>
      <c r="AB114" s="820"/>
      <c r="AC114" s="820"/>
      <c r="AD114" s="820"/>
      <c r="AE114" s="821"/>
      <c r="AF114" s="822">
        <v>14018</v>
      </c>
      <c r="AG114" s="820"/>
      <c r="AH114" s="820"/>
      <c r="AI114" s="820"/>
      <c r="AJ114" s="821"/>
      <c r="AK114" s="822" t="s">
        <v>429</v>
      </c>
      <c r="AL114" s="820"/>
      <c r="AM114" s="820"/>
      <c r="AN114" s="820"/>
      <c r="AO114" s="821"/>
      <c r="AP114" s="867" t="s">
        <v>429</v>
      </c>
      <c r="AQ114" s="868"/>
      <c r="AR114" s="868"/>
      <c r="AS114" s="868"/>
      <c r="AT114" s="869"/>
      <c r="AU114" s="979"/>
      <c r="AV114" s="980"/>
      <c r="AW114" s="980"/>
      <c r="AX114" s="980"/>
      <c r="AY114" s="980"/>
      <c r="AZ114" s="855" t="s">
        <v>443</v>
      </c>
      <c r="BA114" s="790"/>
      <c r="BB114" s="790"/>
      <c r="BC114" s="790"/>
      <c r="BD114" s="790"/>
      <c r="BE114" s="790"/>
      <c r="BF114" s="790"/>
      <c r="BG114" s="790"/>
      <c r="BH114" s="790"/>
      <c r="BI114" s="790"/>
      <c r="BJ114" s="790"/>
      <c r="BK114" s="790"/>
      <c r="BL114" s="790"/>
      <c r="BM114" s="790"/>
      <c r="BN114" s="790"/>
      <c r="BO114" s="790"/>
      <c r="BP114" s="791"/>
      <c r="BQ114" s="856">
        <v>1536870</v>
      </c>
      <c r="BR114" s="857"/>
      <c r="BS114" s="857"/>
      <c r="BT114" s="857"/>
      <c r="BU114" s="857"/>
      <c r="BV114" s="857">
        <v>1870096</v>
      </c>
      <c r="BW114" s="857"/>
      <c r="BX114" s="857"/>
      <c r="BY114" s="857"/>
      <c r="BZ114" s="857"/>
      <c r="CA114" s="857">
        <v>1993588</v>
      </c>
      <c r="CB114" s="857"/>
      <c r="CC114" s="857"/>
      <c r="CD114" s="857"/>
      <c r="CE114" s="857"/>
      <c r="CF114" s="918">
        <v>24.3</v>
      </c>
      <c r="CG114" s="919"/>
      <c r="CH114" s="919"/>
      <c r="CI114" s="919"/>
      <c r="CJ114" s="919"/>
      <c r="CK114" s="974"/>
      <c r="CL114" s="861"/>
      <c r="CM114" s="864" t="s">
        <v>444</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129</v>
      </c>
      <c r="DH114" s="820"/>
      <c r="DI114" s="820"/>
      <c r="DJ114" s="820"/>
      <c r="DK114" s="821"/>
      <c r="DL114" s="822" t="s">
        <v>430</v>
      </c>
      <c r="DM114" s="820"/>
      <c r="DN114" s="820"/>
      <c r="DO114" s="820"/>
      <c r="DP114" s="821"/>
      <c r="DQ114" s="822" t="s">
        <v>429</v>
      </c>
      <c r="DR114" s="820"/>
      <c r="DS114" s="820"/>
      <c r="DT114" s="820"/>
      <c r="DU114" s="821"/>
      <c r="DV114" s="867" t="s">
        <v>129</v>
      </c>
      <c r="DW114" s="868"/>
      <c r="DX114" s="868"/>
      <c r="DY114" s="868"/>
      <c r="DZ114" s="869"/>
    </row>
    <row r="115" spans="1:130" s="246" customFormat="1" ht="26.25" customHeight="1" x14ac:dyDescent="0.15">
      <c r="A115" s="961"/>
      <c r="B115" s="962"/>
      <c r="C115" s="790" t="s">
        <v>445</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129</v>
      </c>
      <c r="AB115" s="966"/>
      <c r="AC115" s="966"/>
      <c r="AD115" s="966"/>
      <c r="AE115" s="967"/>
      <c r="AF115" s="968" t="s">
        <v>129</v>
      </c>
      <c r="AG115" s="966"/>
      <c r="AH115" s="966"/>
      <c r="AI115" s="966"/>
      <c r="AJ115" s="967"/>
      <c r="AK115" s="968" t="s">
        <v>436</v>
      </c>
      <c r="AL115" s="966"/>
      <c r="AM115" s="966"/>
      <c r="AN115" s="966"/>
      <c r="AO115" s="967"/>
      <c r="AP115" s="969" t="s">
        <v>430</v>
      </c>
      <c r="AQ115" s="970"/>
      <c r="AR115" s="970"/>
      <c r="AS115" s="970"/>
      <c r="AT115" s="971"/>
      <c r="AU115" s="979"/>
      <c r="AV115" s="980"/>
      <c r="AW115" s="980"/>
      <c r="AX115" s="980"/>
      <c r="AY115" s="980"/>
      <c r="AZ115" s="855" t="s">
        <v>446</v>
      </c>
      <c r="BA115" s="790"/>
      <c r="BB115" s="790"/>
      <c r="BC115" s="790"/>
      <c r="BD115" s="790"/>
      <c r="BE115" s="790"/>
      <c r="BF115" s="790"/>
      <c r="BG115" s="790"/>
      <c r="BH115" s="790"/>
      <c r="BI115" s="790"/>
      <c r="BJ115" s="790"/>
      <c r="BK115" s="790"/>
      <c r="BL115" s="790"/>
      <c r="BM115" s="790"/>
      <c r="BN115" s="790"/>
      <c r="BO115" s="790"/>
      <c r="BP115" s="791"/>
      <c r="BQ115" s="856" t="s">
        <v>129</v>
      </c>
      <c r="BR115" s="857"/>
      <c r="BS115" s="857"/>
      <c r="BT115" s="857"/>
      <c r="BU115" s="857"/>
      <c r="BV115" s="857" t="s">
        <v>436</v>
      </c>
      <c r="BW115" s="857"/>
      <c r="BX115" s="857"/>
      <c r="BY115" s="857"/>
      <c r="BZ115" s="857"/>
      <c r="CA115" s="857" t="s">
        <v>429</v>
      </c>
      <c r="CB115" s="857"/>
      <c r="CC115" s="857"/>
      <c r="CD115" s="857"/>
      <c r="CE115" s="857"/>
      <c r="CF115" s="918" t="s">
        <v>129</v>
      </c>
      <c r="CG115" s="919"/>
      <c r="CH115" s="919"/>
      <c r="CI115" s="919"/>
      <c r="CJ115" s="919"/>
      <c r="CK115" s="974"/>
      <c r="CL115" s="861"/>
      <c r="CM115" s="855" t="s">
        <v>447</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129</v>
      </c>
      <c r="DH115" s="820"/>
      <c r="DI115" s="820"/>
      <c r="DJ115" s="820"/>
      <c r="DK115" s="821"/>
      <c r="DL115" s="822" t="s">
        <v>430</v>
      </c>
      <c r="DM115" s="820"/>
      <c r="DN115" s="820"/>
      <c r="DO115" s="820"/>
      <c r="DP115" s="821"/>
      <c r="DQ115" s="822" t="s">
        <v>429</v>
      </c>
      <c r="DR115" s="820"/>
      <c r="DS115" s="820"/>
      <c r="DT115" s="820"/>
      <c r="DU115" s="821"/>
      <c r="DV115" s="867" t="s">
        <v>430</v>
      </c>
      <c r="DW115" s="868"/>
      <c r="DX115" s="868"/>
      <c r="DY115" s="868"/>
      <c r="DZ115" s="869"/>
    </row>
    <row r="116" spans="1:130" s="246" customFormat="1" ht="26.25" customHeight="1" x14ac:dyDescent="0.15">
      <c r="A116" s="963"/>
      <c r="B116" s="964"/>
      <c r="C116" s="923" t="s">
        <v>448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429</v>
      </c>
      <c r="AB116" s="820"/>
      <c r="AC116" s="820"/>
      <c r="AD116" s="820"/>
      <c r="AE116" s="821"/>
      <c r="AF116" s="822" t="s">
        <v>129</v>
      </c>
      <c r="AG116" s="820"/>
      <c r="AH116" s="820"/>
      <c r="AI116" s="820"/>
      <c r="AJ116" s="821"/>
      <c r="AK116" s="822" t="s">
        <v>429</v>
      </c>
      <c r="AL116" s="820"/>
      <c r="AM116" s="820"/>
      <c r="AN116" s="820"/>
      <c r="AO116" s="821"/>
      <c r="AP116" s="867" t="s">
        <v>429</v>
      </c>
      <c r="AQ116" s="868"/>
      <c r="AR116" s="868"/>
      <c r="AS116" s="868"/>
      <c r="AT116" s="869"/>
      <c r="AU116" s="979"/>
      <c r="AV116" s="980"/>
      <c r="AW116" s="980"/>
      <c r="AX116" s="980"/>
      <c r="AY116" s="980"/>
      <c r="AZ116" s="906" t="s">
        <v>449</v>
      </c>
      <c r="BA116" s="907"/>
      <c r="BB116" s="907"/>
      <c r="BC116" s="907"/>
      <c r="BD116" s="907"/>
      <c r="BE116" s="907"/>
      <c r="BF116" s="907"/>
      <c r="BG116" s="907"/>
      <c r="BH116" s="907"/>
      <c r="BI116" s="907"/>
      <c r="BJ116" s="907"/>
      <c r="BK116" s="907"/>
      <c r="BL116" s="907"/>
      <c r="BM116" s="907"/>
      <c r="BN116" s="907"/>
      <c r="BO116" s="907"/>
      <c r="BP116" s="908"/>
      <c r="BQ116" s="856" t="s">
        <v>404</v>
      </c>
      <c r="BR116" s="857"/>
      <c r="BS116" s="857"/>
      <c r="BT116" s="857"/>
      <c r="BU116" s="857"/>
      <c r="BV116" s="857" t="s">
        <v>430</v>
      </c>
      <c r="BW116" s="857"/>
      <c r="BX116" s="857"/>
      <c r="BY116" s="857"/>
      <c r="BZ116" s="857"/>
      <c r="CA116" s="857" t="s">
        <v>129</v>
      </c>
      <c r="CB116" s="857"/>
      <c r="CC116" s="857"/>
      <c r="CD116" s="857"/>
      <c r="CE116" s="857"/>
      <c r="CF116" s="918" t="s">
        <v>129</v>
      </c>
      <c r="CG116" s="919"/>
      <c r="CH116" s="919"/>
      <c r="CI116" s="919"/>
      <c r="CJ116" s="919"/>
      <c r="CK116" s="974"/>
      <c r="CL116" s="861"/>
      <c r="CM116" s="864" t="s">
        <v>450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429</v>
      </c>
      <c r="DH116" s="820"/>
      <c r="DI116" s="820"/>
      <c r="DJ116" s="820"/>
      <c r="DK116" s="821"/>
      <c r="DL116" s="822" t="s">
        <v>404</v>
      </c>
      <c r="DM116" s="820"/>
      <c r="DN116" s="820"/>
      <c r="DO116" s="820"/>
      <c r="DP116" s="821"/>
      <c r="DQ116" s="822" t="s">
        <v>436</v>
      </c>
      <c r="DR116" s="820"/>
      <c r="DS116" s="820"/>
      <c r="DT116" s="820"/>
      <c r="DU116" s="821"/>
      <c r="DV116" s="867" t="s">
        <v>429</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451</v>
      </c>
      <c r="Z117" s="946"/>
      <c r="AA117" s="951">
        <v>1679727</v>
      </c>
      <c r="AB117" s="952"/>
      <c r="AC117" s="952"/>
      <c r="AD117" s="952"/>
      <c r="AE117" s="953"/>
      <c r="AF117" s="954">
        <v>1872965</v>
      </c>
      <c r="AG117" s="952"/>
      <c r="AH117" s="952"/>
      <c r="AI117" s="952"/>
      <c r="AJ117" s="953"/>
      <c r="AK117" s="954">
        <v>1875814</v>
      </c>
      <c r="AL117" s="952"/>
      <c r="AM117" s="952"/>
      <c r="AN117" s="952"/>
      <c r="AO117" s="953"/>
      <c r="AP117" s="955"/>
      <c r="AQ117" s="956"/>
      <c r="AR117" s="956"/>
      <c r="AS117" s="956"/>
      <c r="AT117" s="957"/>
      <c r="AU117" s="979"/>
      <c r="AV117" s="980"/>
      <c r="AW117" s="980"/>
      <c r="AX117" s="980"/>
      <c r="AY117" s="980"/>
      <c r="AZ117" s="906" t="s">
        <v>452</v>
      </c>
      <c r="BA117" s="907"/>
      <c r="BB117" s="907"/>
      <c r="BC117" s="907"/>
      <c r="BD117" s="907"/>
      <c r="BE117" s="907"/>
      <c r="BF117" s="907"/>
      <c r="BG117" s="907"/>
      <c r="BH117" s="907"/>
      <c r="BI117" s="907"/>
      <c r="BJ117" s="907"/>
      <c r="BK117" s="907"/>
      <c r="BL117" s="907"/>
      <c r="BM117" s="907"/>
      <c r="BN117" s="907"/>
      <c r="BO117" s="907"/>
      <c r="BP117" s="908"/>
      <c r="BQ117" s="856" t="s">
        <v>429</v>
      </c>
      <c r="BR117" s="857"/>
      <c r="BS117" s="857"/>
      <c r="BT117" s="857"/>
      <c r="BU117" s="857"/>
      <c r="BV117" s="857" t="s">
        <v>129</v>
      </c>
      <c r="BW117" s="857"/>
      <c r="BX117" s="857"/>
      <c r="BY117" s="857"/>
      <c r="BZ117" s="857"/>
      <c r="CA117" s="857" t="s">
        <v>404</v>
      </c>
      <c r="CB117" s="857"/>
      <c r="CC117" s="857"/>
      <c r="CD117" s="857"/>
      <c r="CE117" s="857"/>
      <c r="CF117" s="918" t="s">
        <v>430</v>
      </c>
      <c r="CG117" s="919"/>
      <c r="CH117" s="919"/>
      <c r="CI117" s="919"/>
      <c r="CJ117" s="919"/>
      <c r="CK117" s="974"/>
      <c r="CL117" s="861"/>
      <c r="CM117" s="864" t="s">
        <v>453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430</v>
      </c>
      <c r="DH117" s="820"/>
      <c r="DI117" s="820"/>
      <c r="DJ117" s="820"/>
      <c r="DK117" s="821"/>
      <c r="DL117" s="822" t="s">
        <v>430</v>
      </c>
      <c r="DM117" s="820"/>
      <c r="DN117" s="820"/>
      <c r="DO117" s="820"/>
      <c r="DP117" s="821"/>
      <c r="DQ117" s="822" t="s">
        <v>430</v>
      </c>
      <c r="DR117" s="820"/>
      <c r="DS117" s="820"/>
      <c r="DT117" s="820"/>
      <c r="DU117" s="821"/>
      <c r="DV117" s="867" t="s">
        <v>436</v>
      </c>
      <c r="DW117" s="868"/>
      <c r="DX117" s="868"/>
      <c r="DY117" s="868"/>
      <c r="DZ117" s="869"/>
    </row>
    <row r="118" spans="1:130" s="246" customFormat="1" ht="26.25" customHeight="1" x14ac:dyDescent="0.15">
      <c r="A118" s="944" t="s">
        <v>424</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422</v>
      </c>
      <c r="AB118" s="945"/>
      <c r="AC118" s="945"/>
      <c r="AD118" s="945"/>
      <c r="AE118" s="946"/>
      <c r="AF118" s="947" t="s">
        <v>303</v>
      </c>
      <c r="AG118" s="945"/>
      <c r="AH118" s="945"/>
      <c r="AI118" s="945"/>
      <c r="AJ118" s="946"/>
      <c r="AK118" s="947" t="s">
        <v>302</v>
      </c>
      <c r="AL118" s="945"/>
      <c r="AM118" s="945"/>
      <c r="AN118" s="945"/>
      <c r="AO118" s="946"/>
      <c r="AP118" s="948" t="s">
        <v>423</v>
      </c>
      <c r="AQ118" s="949"/>
      <c r="AR118" s="949"/>
      <c r="AS118" s="949"/>
      <c r="AT118" s="950"/>
      <c r="AU118" s="979"/>
      <c r="AV118" s="980"/>
      <c r="AW118" s="980"/>
      <c r="AX118" s="980"/>
      <c r="AY118" s="980"/>
      <c r="AZ118" s="922" t="s">
        <v>454</v>
      </c>
      <c r="BA118" s="923"/>
      <c r="BB118" s="923"/>
      <c r="BC118" s="923"/>
      <c r="BD118" s="923"/>
      <c r="BE118" s="923"/>
      <c r="BF118" s="923"/>
      <c r="BG118" s="923"/>
      <c r="BH118" s="923"/>
      <c r="BI118" s="923"/>
      <c r="BJ118" s="923"/>
      <c r="BK118" s="923"/>
      <c r="BL118" s="923"/>
      <c r="BM118" s="923"/>
      <c r="BN118" s="923"/>
      <c r="BO118" s="923"/>
      <c r="BP118" s="924"/>
      <c r="BQ118" s="925" t="s">
        <v>429</v>
      </c>
      <c r="BR118" s="888"/>
      <c r="BS118" s="888"/>
      <c r="BT118" s="888"/>
      <c r="BU118" s="888"/>
      <c r="BV118" s="888" t="s">
        <v>430</v>
      </c>
      <c r="BW118" s="888"/>
      <c r="BX118" s="888"/>
      <c r="BY118" s="888"/>
      <c r="BZ118" s="888"/>
      <c r="CA118" s="888" t="s">
        <v>430</v>
      </c>
      <c r="CB118" s="888"/>
      <c r="CC118" s="888"/>
      <c r="CD118" s="888"/>
      <c r="CE118" s="888"/>
      <c r="CF118" s="918" t="s">
        <v>404</v>
      </c>
      <c r="CG118" s="919"/>
      <c r="CH118" s="919"/>
      <c r="CI118" s="919"/>
      <c r="CJ118" s="919"/>
      <c r="CK118" s="974"/>
      <c r="CL118" s="861"/>
      <c r="CM118" s="864" t="s">
        <v>455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430</v>
      </c>
      <c r="DH118" s="820"/>
      <c r="DI118" s="820"/>
      <c r="DJ118" s="820"/>
      <c r="DK118" s="821"/>
      <c r="DL118" s="822" t="s">
        <v>404</v>
      </c>
      <c r="DM118" s="820"/>
      <c r="DN118" s="820"/>
      <c r="DO118" s="820"/>
      <c r="DP118" s="821"/>
      <c r="DQ118" s="822" t="s">
        <v>129</v>
      </c>
      <c r="DR118" s="820"/>
      <c r="DS118" s="820"/>
      <c r="DT118" s="820"/>
      <c r="DU118" s="821"/>
      <c r="DV118" s="867" t="s">
        <v>404</v>
      </c>
      <c r="DW118" s="868"/>
      <c r="DX118" s="868"/>
      <c r="DY118" s="868"/>
      <c r="DZ118" s="869"/>
    </row>
    <row r="119" spans="1:130" s="246" customFormat="1" ht="26.25" customHeight="1" x14ac:dyDescent="0.15">
      <c r="A119" s="858" t="s">
        <v>427</v>
      </c>
      <c r="B119" s="859"/>
      <c r="C119" s="934" t="s">
        <v>428</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429</v>
      </c>
      <c r="AB119" s="938"/>
      <c r="AC119" s="938"/>
      <c r="AD119" s="938"/>
      <c r="AE119" s="939"/>
      <c r="AF119" s="940" t="s">
        <v>430</v>
      </c>
      <c r="AG119" s="938"/>
      <c r="AH119" s="938"/>
      <c r="AI119" s="938"/>
      <c r="AJ119" s="939"/>
      <c r="AK119" s="940" t="s">
        <v>429</v>
      </c>
      <c r="AL119" s="938"/>
      <c r="AM119" s="938"/>
      <c r="AN119" s="938"/>
      <c r="AO119" s="939"/>
      <c r="AP119" s="941" t="s">
        <v>429</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456</v>
      </c>
      <c r="BP119" s="921"/>
      <c r="BQ119" s="925">
        <v>22638875</v>
      </c>
      <c r="BR119" s="888"/>
      <c r="BS119" s="888"/>
      <c r="BT119" s="888"/>
      <c r="BU119" s="888"/>
      <c r="BV119" s="888">
        <v>22298619</v>
      </c>
      <c r="BW119" s="888"/>
      <c r="BX119" s="888"/>
      <c r="BY119" s="888"/>
      <c r="BZ119" s="888"/>
      <c r="CA119" s="888">
        <v>21441826</v>
      </c>
      <c r="CB119" s="888"/>
      <c r="CC119" s="888"/>
      <c r="CD119" s="888"/>
      <c r="CE119" s="888"/>
      <c r="CF119" s="786"/>
      <c r="CG119" s="787"/>
      <c r="CH119" s="787"/>
      <c r="CI119" s="787"/>
      <c r="CJ119" s="877"/>
      <c r="CK119" s="975"/>
      <c r="CL119" s="863"/>
      <c r="CM119" s="881" t="s">
        <v>457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430</v>
      </c>
      <c r="DH119" s="803"/>
      <c r="DI119" s="803"/>
      <c r="DJ119" s="803"/>
      <c r="DK119" s="804"/>
      <c r="DL119" s="805" t="s">
        <v>430</v>
      </c>
      <c r="DM119" s="803"/>
      <c r="DN119" s="803"/>
      <c r="DO119" s="803"/>
      <c r="DP119" s="804"/>
      <c r="DQ119" s="805" t="s">
        <v>430</v>
      </c>
      <c r="DR119" s="803"/>
      <c r="DS119" s="803"/>
      <c r="DT119" s="803"/>
      <c r="DU119" s="804"/>
      <c r="DV119" s="891" t="s">
        <v>404</v>
      </c>
      <c r="DW119" s="892"/>
      <c r="DX119" s="892"/>
      <c r="DY119" s="892"/>
      <c r="DZ119" s="893"/>
    </row>
    <row r="120" spans="1:130" s="246" customFormat="1" ht="26.25" customHeight="1" x14ac:dyDescent="0.15">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430</v>
      </c>
      <c r="AB120" s="820"/>
      <c r="AC120" s="820"/>
      <c r="AD120" s="820"/>
      <c r="AE120" s="821"/>
      <c r="AF120" s="822" t="s">
        <v>430</v>
      </c>
      <c r="AG120" s="820"/>
      <c r="AH120" s="820"/>
      <c r="AI120" s="820"/>
      <c r="AJ120" s="821"/>
      <c r="AK120" s="822" t="s">
        <v>129</v>
      </c>
      <c r="AL120" s="820"/>
      <c r="AM120" s="820"/>
      <c r="AN120" s="820"/>
      <c r="AO120" s="821"/>
      <c r="AP120" s="867" t="s">
        <v>430</v>
      </c>
      <c r="AQ120" s="868"/>
      <c r="AR120" s="868"/>
      <c r="AS120" s="868"/>
      <c r="AT120" s="869"/>
      <c r="AU120" s="926" t="s">
        <v>458</v>
      </c>
      <c r="AV120" s="927"/>
      <c r="AW120" s="927"/>
      <c r="AX120" s="927"/>
      <c r="AY120" s="928"/>
      <c r="AZ120" s="903" t="s">
        <v>459</v>
      </c>
      <c r="BA120" s="848"/>
      <c r="BB120" s="848"/>
      <c r="BC120" s="848"/>
      <c r="BD120" s="848"/>
      <c r="BE120" s="848"/>
      <c r="BF120" s="848"/>
      <c r="BG120" s="848"/>
      <c r="BH120" s="848"/>
      <c r="BI120" s="848"/>
      <c r="BJ120" s="848"/>
      <c r="BK120" s="848"/>
      <c r="BL120" s="848"/>
      <c r="BM120" s="848"/>
      <c r="BN120" s="848"/>
      <c r="BO120" s="848"/>
      <c r="BP120" s="849"/>
      <c r="BQ120" s="904">
        <v>2485510</v>
      </c>
      <c r="BR120" s="885"/>
      <c r="BS120" s="885"/>
      <c r="BT120" s="885"/>
      <c r="BU120" s="885"/>
      <c r="BV120" s="885">
        <v>2589404</v>
      </c>
      <c r="BW120" s="885"/>
      <c r="BX120" s="885"/>
      <c r="BY120" s="885"/>
      <c r="BZ120" s="885"/>
      <c r="CA120" s="885">
        <v>3273536</v>
      </c>
      <c r="CB120" s="885"/>
      <c r="CC120" s="885"/>
      <c r="CD120" s="885"/>
      <c r="CE120" s="885"/>
      <c r="CF120" s="909">
        <v>39.9</v>
      </c>
      <c r="CG120" s="910"/>
      <c r="CH120" s="910"/>
      <c r="CI120" s="910"/>
      <c r="CJ120" s="910"/>
      <c r="CK120" s="911" t="s">
        <v>460</v>
      </c>
      <c r="CL120" s="895"/>
      <c r="CM120" s="895"/>
      <c r="CN120" s="895"/>
      <c r="CO120" s="896"/>
      <c r="CP120" s="915" t="s">
        <v>400</v>
      </c>
      <c r="CQ120" s="916"/>
      <c r="CR120" s="916"/>
      <c r="CS120" s="916"/>
      <c r="CT120" s="916"/>
      <c r="CU120" s="916"/>
      <c r="CV120" s="916"/>
      <c r="CW120" s="916"/>
      <c r="CX120" s="916"/>
      <c r="CY120" s="916"/>
      <c r="CZ120" s="916"/>
      <c r="DA120" s="916"/>
      <c r="DB120" s="916"/>
      <c r="DC120" s="916"/>
      <c r="DD120" s="916"/>
      <c r="DE120" s="916"/>
      <c r="DF120" s="917"/>
      <c r="DG120" s="904">
        <v>2296801</v>
      </c>
      <c r="DH120" s="885"/>
      <c r="DI120" s="885"/>
      <c r="DJ120" s="885"/>
      <c r="DK120" s="885"/>
      <c r="DL120" s="885">
        <v>2240817</v>
      </c>
      <c r="DM120" s="885"/>
      <c r="DN120" s="885"/>
      <c r="DO120" s="885"/>
      <c r="DP120" s="885"/>
      <c r="DQ120" s="885">
        <v>1925499</v>
      </c>
      <c r="DR120" s="885"/>
      <c r="DS120" s="885"/>
      <c r="DT120" s="885"/>
      <c r="DU120" s="885"/>
      <c r="DV120" s="886">
        <v>23.5</v>
      </c>
      <c r="DW120" s="886"/>
      <c r="DX120" s="886"/>
      <c r="DY120" s="886"/>
      <c r="DZ120" s="887"/>
    </row>
    <row r="121" spans="1:130" s="246" customFormat="1" ht="26.25" customHeight="1" x14ac:dyDescent="0.15">
      <c r="A121" s="860"/>
      <c r="B121" s="861"/>
      <c r="C121" s="906" t="s">
        <v>461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429</v>
      </c>
      <c r="AB121" s="820"/>
      <c r="AC121" s="820"/>
      <c r="AD121" s="820"/>
      <c r="AE121" s="821"/>
      <c r="AF121" s="822" t="s">
        <v>404</v>
      </c>
      <c r="AG121" s="820"/>
      <c r="AH121" s="820"/>
      <c r="AI121" s="820"/>
      <c r="AJ121" s="821"/>
      <c r="AK121" s="822" t="s">
        <v>429</v>
      </c>
      <c r="AL121" s="820"/>
      <c r="AM121" s="820"/>
      <c r="AN121" s="820"/>
      <c r="AO121" s="821"/>
      <c r="AP121" s="867" t="s">
        <v>404</v>
      </c>
      <c r="AQ121" s="868"/>
      <c r="AR121" s="868"/>
      <c r="AS121" s="868"/>
      <c r="AT121" s="869"/>
      <c r="AU121" s="929"/>
      <c r="AV121" s="930"/>
      <c r="AW121" s="930"/>
      <c r="AX121" s="930"/>
      <c r="AY121" s="931"/>
      <c r="AZ121" s="855" t="s">
        <v>462</v>
      </c>
      <c r="BA121" s="790"/>
      <c r="BB121" s="790"/>
      <c r="BC121" s="790"/>
      <c r="BD121" s="790"/>
      <c r="BE121" s="790"/>
      <c r="BF121" s="790"/>
      <c r="BG121" s="790"/>
      <c r="BH121" s="790"/>
      <c r="BI121" s="790"/>
      <c r="BJ121" s="790"/>
      <c r="BK121" s="790"/>
      <c r="BL121" s="790"/>
      <c r="BM121" s="790"/>
      <c r="BN121" s="790"/>
      <c r="BO121" s="790"/>
      <c r="BP121" s="791"/>
      <c r="BQ121" s="856">
        <v>1968415</v>
      </c>
      <c r="BR121" s="857"/>
      <c r="BS121" s="857"/>
      <c r="BT121" s="857"/>
      <c r="BU121" s="857"/>
      <c r="BV121" s="857">
        <v>1569429</v>
      </c>
      <c r="BW121" s="857"/>
      <c r="BX121" s="857"/>
      <c r="BY121" s="857"/>
      <c r="BZ121" s="857"/>
      <c r="CA121" s="857">
        <v>1450950</v>
      </c>
      <c r="CB121" s="857"/>
      <c r="CC121" s="857"/>
      <c r="CD121" s="857"/>
      <c r="CE121" s="857"/>
      <c r="CF121" s="918">
        <v>17.7</v>
      </c>
      <c r="CG121" s="919"/>
      <c r="CH121" s="919"/>
      <c r="CI121" s="919"/>
      <c r="CJ121" s="919"/>
      <c r="CK121" s="912"/>
      <c r="CL121" s="898"/>
      <c r="CM121" s="898"/>
      <c r="CN121" s="898"/>
      <c r="CO121" s="899"/>
      <c r="CP121" s="878" t="s">
        <v>463</v>
      </c>
      <c r="CQ121" s="879"/>
      <c r="CR121" s="879"/>
      <c r="CS121" s="879"/>
      <c r="CT121" s="879"/>
      <c r="CU121" s="879"/>
      <c r="CV121" s="879"/>
      <c r="CW121" s="879"/>
      <c r="CX121" s="879"/>
      <c r="CY121" s="879"/>
      <c r="CZ121" s="879"/>
      <c r="DA121" s="879"/>
      <c r="DB121" s="879"/>
      <c r="DC121" s="879"/>
      <c r="DD121" s="879"/>
      <c r="DE121" s="879"/>
      <c r="DF121" s="880"/>
      <c r="DG121" s="856">
        <v>152856</v>
      </c>
      <c r="DH121" s="857"/>
      <c r="DI121" s="857"/>
      <c r="DJ121" s="857"/>
      <c r="DK121" s="857"/>
      <c r="DL121" s="857">
        <v>111924</v>
      </c>
      <c r="DM121" s="857"/>
      <c r="DN121" s="857"/>
      <c r="DO121" s="857"/>
      <c r="DP121" s="857"/>
      <c r="DQ121" s="857">
        <v>65251</v>
      </c>
      <c r="DR121" s="857"/>
      <c r="DS121" s="857"/>
      <c r="DT121" s="857"/>
      <c r="DU121" s="857"/>
      <c r="DV121" s="834">
        <v>0.8</v>
      </c>
      <c r="DW121" s="834"/>
      <c r="DX121" s="834"/>
      <c r="DY121" s="834"/>
      <c r="DZ121" s="835"/>
    </row>
    <row r="122" spans="1:130" s="246" customFormat="1" ht="26.25" customHeight="1" x14ac:dyDescent="0.15">
      <c r="A122" s="860"/>
      <c r="B122" s="861"/>
      <c r="C122" s="864" t="s">
        <v>444</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429</v>
      </c>
      <c r="AB122" s="820"/>
      <c r="AC122" s="820"/>
      <c r="AD122" s="820"/>
      <c r="AE122" s="821"/>
      <c r="AF122" s="822" t="s">
        <v>129</v>
      </c>
      <c r="AG122" s="820"/>
      <c r="AH122" s="820"/>
      <c r="AI122" s="820"/>
      <c r="AJ122" s="821"/>
      <c r="AK122" s="822" t="s">
        <v>429</v>
      </c>
      <c r="AL122" s="820"/>
      <c r="AM122" s="820"/>
      <c r="AN122" s="820"/>
      <c r="AO122" s="821"/>
      <c r="AP122" s="867" t="s">
        <v>404</v>
      </c>
      <c r="AQ122" s="868"/>
      <c r="AR122" s="868"/>
      <c r="AS122" s="868"/>
      <c r="AT122" s="869"/>
      <c r="AU122" s="929"/>
      <c r="AV122" s="930"/>
      <c r="AW122" s="930"/>
      <c r="AX122" s="930"/>
      <c r="AY122" s="931"/>
      <c r="AZ122" s="922" t="s">
        <v>464</v>
      </c>
      <c r="BA122" s="923"/>
      <c r="BB122" s="923"/>
      <c r="BC122" s="923"/>
      <c r="BD122" s="923"/>
      <c r="BE122" s="923"/>
      <c r="BF122" s="923"/>
      <c r="BG122" s="923"/>
      <c r="BH122" s="923"/>
      <c r="BI122" s="923"/>
      <c r="BJ122" s="923"/>
      <c r="BK122" s="923"/>
      <c r="BL122" s="923"/>
      <c r="BM122" s="923"/>
      <c r="BN122" s="923"/>
      <c r="BO122" s="923"/>
      <c r="BP122" s="924"/>
      <c r="BQ122" s="925">
        <v>12966568</v>
      </c>
      <c r="BR122" s="888"/>
      <c r="BS122" s="888"/>
      <c r="BT122" s="888"/>
      <c r="BU122" s="888"/>
      <c r="BV122" s="888">
        <v>12723032</v>
      </c>
      <c r="BW122" s="888"/>
      <c r="BX122" s="888"/>
      <c r="BY122" s="888"/>
      <c r="BZ122" s="888"/>
      <c r="CA122" s="888">
        <v>12431364</v>
      </c>
      <c r="CB122" s="888"/>
      <c r="CC122" s="888"/>
      <c r="CD122" s="888"/>
      <c r="CE122" s="888"/>
      <c r="CF122" s="889">
        <v>151.4</v>
      </c>
      <c r="CG122" s="890"/>
      <c r="CH122" s="890"/>
      <c r="CI122" s="890"/>
      <c r="CJ122" s="890"/>
      <c r="CK122" s="912"/>
      <c r="CL122" s="898"/>
      <c r="CM122" s="898"/>
      <c r="CN122" s="898"/>
      <c r="CO122" s="899"/>
      <c r="CP122" s="878" t="s">
        <v>465</v>
      </c>
      <c r="CQ122" s="879"/>
      <c r="CR122" s="879"/>
      <c r="CS122" s="879"/>
      <c r="CT122" s="879"/>
      <c r="CU122" s="879"/>
      <c r="CV122" s="879"/>
      <c r="CW122" s="879"/>
      <c r="CX122" s="879"/>
      <c r="CY122" s="879"/>
      <c r="CZ122" s="879"/>
      <c r="DA122" s="879"/>
      <c r="DB122" s="879"/>
      <c r="DC122" s="879"/>
      <c r="DD122" s="879"/>
      <c r="DE122" s="879"/>
      <c r="DF122" s="880"/>
      <c r="DG122" s="856" t="s">
        <v>430</v>
      </c>
      <c r="DH122" s="857"/>
      <c r="DI122" s="857"/>
      <c r="DJ122" s="857"/>
      <c r="DK122" s="857"/>
      <c r="DL122" s="857" t="s">
        <v>404</v>
      </c>
      <c r="DM122" s="857"/>
      <c r="DN122" s="857"/>
      <c r="DO122" s="857"/>
      <c r="DP122" s="857"/>
      <c r="DQ122" s="857" t="s">
        <v>404</v>
      </c>
      <c r="DR122" s="857"/>
      <c r="DS122" s="857"/>
      <c r="DT122" s="857"/>
      <c r="DU122" s="857"/>
      <c r="DV122" s="834" t="s">
        <v>404</v>
      </c>
      <c r="DW122" s="834"/>
      <c r="DX122" s="834"/>
      <c r="DY122" s="834"/>
      <c r="DZ122" s="835"/>
    </row>
    <row r="123" spans="1:130" s="246" customFormat="1" ht="26.25" customHeight="1" x14ac:dyDescent="0.15">
      <c r="A123" s="860"/>
      <c r="B123" s="861"/>
      <c r="C123" s="864" t="s">
        <v>450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404</v>
      </c>
      <c r="AB123" s="820"/>
      <c r="AC123" s="820"/>
      <c r="AD123" s="820"/>
      <c r="AE123" s="821"/>
      <c r="AF123" s="822" t="s">
        <v>129</v>
      </c>
      <c r="AG123" s="820"/>
      <c r="AH123" s="820"/>
      <c r="AI123" s="820"/>
      <c r="AJ123" s="821"/>
      <c r="AK123" s="822" t="s">
        <v>430</v>
      </c>
      <c r="AL123" s="820"/>
      <c r="AM123" s="820"/>
      <c r="AN123" s="820"/>
      <c r="AO123" s="821"/>
      <c r="AP123" s="867" t="s">
        <v>129</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466</v>
      </c>
      <c r="BP123" s="921"/>
      <c r="BQ123" s="875">
        <v>17420493</v>
      </c>
      <c r="BR123" s="876"/>
      <c r="BS123" s="876"/>
      <c r="BT123" s="876"/>
      <c r="BU123" s="876"/>
      <c r="BV123" s="876">
        <v>16881865</v>
      </c>
      <c r="BW123" s="876"/>
      <c r="BX123" s="876"/>
      <c r="BY123" s="876"/>
      <c r="BZ123" s="876"/>
      <c r="CA123" s="876">
        <v>17155850</v>
      </c>
      <c r="CB123" s="876"/>
      <c r="CC123" s="876"/>
      <c r="CD123" s="876"/>
      <c r="CE123" s="876"/>
      <c r="CF123" s="786"/>
      <c r="CG123" s="787"/>
      <c r="CH123" s="787"/>
      <c r="CI123" s="787"/>
      <c r="CJ123" s="877"/>
      <c r="CK123" s="912"/>
      <c r="CL123" s="898"/>
      <c r="CM123" s="898"/>
      <c r="CN123" s="898"/>
      <c r="CO123" s="899"/>
      <c r="CP123" s="878" t="s">
        <v>467</v>
      </c>
      <c r="CQ123" s="879"/>
      <c r="CR123" s="879"/>
      <c r="CS123" s="879"/>
      <c r="CT123" s="879"/>
      <c r="CU123" s="879"/>
      <c r="CV123" s="879"/>
      <c r="CW123" s="879"/>
      <c r="CX123" s="879"/>
      <c r="CY123" s="879"/>
      <c r="CZ123" s="879"/>
      <c r="DA123" s="879"/>
      <c r="DB123" s="879"/>
      <c r="DC123" s="879"/>
      <c r="DD123" s="879"/>
      <c r="DE123" s="879"/>
      <c r="DF123" s="880"/>
      <c r="DG123" s="819" t="s">
        <v>430</v>
      </c>
      <c r="DH123" s="820"/>
      <c r="DI123" s="820"/>
      <c r="DJ123" s="820"/>
      <c r="DK123" s="821"/>
      <c r="DL123" s="822" t="s">
        <v>129</v>
      </c>
      <c r="DM123" s="820"/>
      <c r="DN123" s="820"/>
      <c r="DO123" s="820"/>
      <c r="DP123" s="821"/>
      <c r="DQ123" s="822" t="s">
        <v>430</v>
      </c>
      <c r="DR123" s="820"/>
      <c r="DS123" s="820"/>
      <c r="DT123" s="820"/>
      <c r="DU123" s="821"/>
      <c r="DV123" s="867" t="s">
        <v>430</v>
      </c>
      <c r="DW123" s="868"/>
      <c r="DX123" s="868"/>
      <c r="DY123" s="868"/>
      <c r="DZ123" s="869"/>
    </row>
    <row r="124" spans="1:130" s="246" customFormat="1" ht="26.25" customHeight="1" thickBot="1" x14ac:dyDescent="0.2">
      <c r="A124" s="860"/>
      <c r="B124" s="861"/>
      <c r="C124" s="864" t="s">
        <v>453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430</v>
      </c>
      <c r="AB124" s="820"/>
      <c r="AC124" s="820"/>
      <c r="AD124" s="820"/>
      <c r="AE124" s="821"/>
      <c r="AF124" s="822" t="s">
        <v>430</v>
      </c>
      <c r="AG124" s="820"/>
      <c r="AH124" s="820"/>
      <c r="AI124" s="820"/>
      <c r="AJ124" s="821"/>
      <c r="AK124" s="822" t="s">
        <v>129</v>
      </c>
      <c r="AL124" s="820"/>
      <c r="AM124" s="820"/>
      <c r="AN124" s="820"/>
      <c r="AO124" s="821"/>
      <c r="AP124" s="867" t="s">
        <v>430</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65.400000000000006</v>
      </c>
      <c r="BR124" s="874"/>
      <c r="BS124" s="874"/>
      <c r="BT124" s="874"/>
      <c r="BU124" s="874"/>
      <c r="BV124" s="874">
        <v>66.5</v>
      </c>
      <c r="BW124" s="874"/>
      <c r="BX124" s="874"/>
      <c r="BY124" s="874"/>
      <c r="BZ124" s="874"/>
      <c r="CA124" s="874">
        <v>52.2</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129</v>
      </c>
      <c r="DH124" s="803"/>
      <c r="DI124" s="803"/>
      <c r="DJ124" s="803"/>
      <c r="DK124" s="804"/>
      <c r="DL124" s="805" t="s">
        <v>129</v>
      </c>
      <c r="DM124" s="803"/>
      <c r="DN124" s="803"/>
      <c r="DO124" s="803"/>
      <c r="DP124" s="804"/>
      <c r="DQ124" s="805" t="s">
        <v>129</v>
      </c>
      <c r="DR124" s="803"/>
      <c r="DS124" s="803"/>
      <c r="DT124" s="803"/>
      <c r="DU124" s="804"/>
      <c r="DV124" s="891" t="s">
        <v>129</v>
      </c>
      <c r="DW124" s="892"/>
      <c r="DX124" s="892"/>
      <c r="DY124" s="892"/>
      <c r="DZ124" s="893"/>
    </row>
    <row r="125" spans="1:130" s="246" customFormat="1" ht="26.25" customHeight="1" x14ac:dyDescent="0.15">
      <c r="A125" s="860"/>
      <c r="B125" s="861"/>
      <c r="C125" s="864" t="s">
        <v>455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129</v>
      </c>
      <c r="AB125" s="820"/>
      <c r="AC125" s="820"/>
      <c r="AD125" s="820"/>
      <c r="AE125" s="821"/>
      <c r="AF125" s="822" t="s">
        <v>129</v>
      </c>
      <c r="AG125" s="820"/>
      <c r="AH125" s="820"/>
      <c r="AI125" s="820"/>
      <c r="AJ125" s="821"/>
      <c r="AK125" s="822" t="s">
        <v>129</v>
      </c>
      <c r="AL125" s="820"/>
      <c r="AM125" s="820"/>
      <c r="AN125" s="820"/>
      <c r="AO125" s="821"/>
      <c r="AP125" s="867" t="s">
        <v>129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129</v>
      </c>
      <c r="DH125" s="885"/>
      <c r="DI125" s="885"/>
      <c r="DJ125" s="885"/>
      <c r="DK125" s="885"/>
      <c r="DL125" s="885" t="s">
        <v>430</v>
      </c>
      <c r="DM125" s="885"/>
      <c r="DN125" s="885"/>
      <c r="DO125" s="885"/>
      <c r="DP125" s="885"/>
      <c r="DQ125" s="885" t="s">
        <v>129</v>
      </c>
      <c r="DR125" s="885"/>
      <c r="DS125" s="885"/>
      <c r="DT125" s="885"/>
      <c r="DU125" s="885"/>
      <c r="DV125" s="886" t="s">
        <v>129</v>
      </c>
      <c r="DW125" s="886"/>
      <c r="DX125" s="886"/>
      <c r="DY125" s="886"/>
      <c r="DZ125" s="887"/>
    </row>
    <row r="126" spans="1:130" s="246" customFormat="1" ht="26.25" customHeight="1" thickBot="1" x14ac:dyDescent="0.2">
      <c r="A126" s="860"/>
      <c r="B126" s="861"/>
      <c r="C126" s="864" t="s">
        <v>457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404</v>
      </c>
      <c r="AB126" s="820"/>
      <c r="AC126" s="820"/>
      <c r="AD126" s="820"/>
      <c r="AE126" s="821"/>
      <c r="AF126" s="822" t="s">
        <v>129</v>
      </c>
      <c r="AG126" s="820"/>
      <c r="AH126" s="820"/>
      <c r="AI126" s="820"/>
      <c r="AJ126" s="821"/>
      <c r="AK126" s="822" t="s">
        <v>129</v>
      </c>
      <c r="AL126" s="820"/>
      <c r="AM126" s="820"/>
      <c r="AN126" s="820"/>
      <c r="AO126" s="821"/>
      <c r="AP126" s="867" t="s">
        <v>129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129</v>
      </c>
      <c r="DH126" s="857"/>
      <c r="DI126" s="857"/>
      <c r="DJ126" s="857"/>
      <c r="DK126" s="857"/>
      <c r="DL126" s="857" t="s">
        <v>129</v>
      </c>
      <c r="DM126" s="857"/>
      <c r="DN126" s="857"/>
      <c r="DO126" s="857"/>
      <c r="DP126" s="857"/>
      <c r="DQ126" s="857" t="s">
        <v>129</v>
      </c>
      <c r="DR126" s="857"/>
      <c r="DS126" s="857"/>
      <c r="DT126" s="857"/>
      <c r="DU126" s="857"/>
      <c r="DV126" s="834" t="s">
        <v>430</v>
      </c>
      <c r="DW126" s="834"/>
      <c r="DX126" s="834"/>
      <c r="DY126" s="834"/>
      <c r="DZ126" s="835"/>
    </row>
    <row r="127" spans="1:130" s="246" customFormat="1" ht="26.25" customHeight="1" x14ac:dyDescent="0.15">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129</v>
      </c>
      <c r="AB127" s="820"/>
      <c r="AC127" s="820"/>
      <c r="AD127" s="820"/>
      <c r="AE127" s="821"/>
      <c r="AF127" s="822" t="s">
        <v>129</v>
      </c>
      <c r="AG127" s="820"/>
      <c r="AH127" s="820"/>
      <c r="AI127" s="820"/>
      <c r="AJ127" s="821"/>
      <c r="AK127" s="822" t="s">
        <v>404</v>
      </c>
      <c r="AL127" s="820"/>
      <c r="AM127" s="820"/>
      <c r="AN127" s="820"/>
      <c r="AO127" s="821"/>
      <c r="AP127" s="867" t="s">
        <v>129</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129</v>
      </c>
      <c r="DH127" s="857"/>
      <c r="DI127" s="857"/>
      <c r="DJ127" s="857"/>
      <c r="DK127" s="857"/>
      <c r="DL127" s="857" t="s">
        <v>129</v>
      </c>
      <c r="DM127" s="857"/>
      <c r="DN127" s="857"/>
      <c r="DO127" s="857"/>
      <c r="DP127" s="857"/>
      <c r="DQ127" s="857" t="s">
        <v>404</v>
      </c>
      <c r="DR127" s="857"/>
      <c r="DS127" s="857"/>
      <c r="DT127" s="857"/>
      <c r="DU127" s="857"/>
      <c r="DV127" s="834" t="s">
        <v>129</v>
      </c>
      <c r="DW127" s="834"/>
      <c r="DX127" s="834"/>
      <c r="DY127" s="834"/>
      <c r="DZ127" s="835"/>
    </row>
    <row r="128" spans="1:130" s="246" customFormat="1" ht="26.25" customHeight="1" thickBot="1" x14ac:dyDescent="0.2">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218620</v>
      </c>
      <c r="AB128" s="841"/>
      <c r="AC128" s="841"/>
      <c r="AD128" s="841"/>
      <c r="AE128" s="842"/>
      <c r="AF128" s="843">
        <v>226891</v>
      </c>
      <c r="AG128" s="841"/>
      <c r="AH128" s="841"/>
      <c r="AI128" s="841"/>
      <c r="AJ128" s="842"/>
      <c r="AK128" s="843">
        <v>222607</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129</v>
      </c>
      <c r="BG128" s="827"/>
      <c r="BH128" s="827"/>
      <c r="BI128" s="827"/>
      <c r="BJ128" s="827"/>
      <c r="BK128" s="827"/>
      <c r="BL128" s="850"/>
      <c r="BM128" s="826">
        <v>13.47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430</v>
      </c>
      <c r="DH128" s="831"/>
      <c r="DI128" s="831"/>
      <c r="DJ128" s="831"/>
      <c r="DK128" s="831"/>
      <c r="DL128" s="831" t="s">
        <v>129</v>
      </c>
      <c r="DM128" s="831"/>
      <c r="DN128" s="831"/>
      <c r="DO128" s="831"/>
      <c r="DP128" s="831"/>
      <c r="DQ128" s="831" t="s">
        <v>129</v>
      </c>
      <c r="DR128" s="831"/>
      <c r="DS128" s="831"/>
      <c r="DT128" s="831"/>
      <c r="DU128" s="831"/>
      <c r="DV128" s="832" t="s">
        <v>430</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8993828</v>
      </c>
      <c r="AB129" s="820"/>
      <c r="AC129" s="820"/>
      <c r="AD129" s="820"/>
      <c r="AE129" s="821"/>
      <c r="AF129" s="822">
        <v>9160995</v>
      </c>
      <c r="AG129" s="820"/>
      <c r="AH129" s="820"/>
      <c r="AI129" s="820"/>
      <c r="AJ129" s="821"/>
      <c r="AK129" s="822">
        <v>9224860</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430</v>
      </c>
      <c r="BG129" s="810"/>
      <c r="BH129" s="810"/>
      <c r="BI129" s="810"/>
      <c r="BJ129" s="810"/>
      <c r="BK129" s="810"/>
      <c r="BL129" s="811"/>
      <c r="BM129" s="809">
        <v>18.47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1020442</v>
      </c>
      <c r="AB130" s="820"/>
      <c r="AC130" s="820"/>
      <c r="AD130" s="820"/>
      <c r="AE130" s="821"/>
      <c r="AF130" s="822">
        <v>1023768</v>
      </c>
      <c r="AG130" s="820"/>
      <c r="AH130" s="820"/>
      <c r="AI130" s="820"/>
      <c r="AJ130" s="821"/>
      <c r="AK130" s="822">
        <v>1016219</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6.9</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7973386</v>
      </c>
      <c r="AB131" s="803"/>
      <c r="AC131" s="803"/>
      <c r="AD131" s="803"/>
      <c r="AE131" s="804"/>
      <c r="AF131" s="805">
        <v>8137227</v>
      </c>
      <c r="AG131" s="803"/>
      <c r="AH131" s="803"/>
      <c r="AI131" s="803"/>
      <c r="AJ131" s="804"/>
      <c r="AK131" s="805">
        <v>8208641</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v>52.2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5.526698444</v>
      </c>
      <c r="AB132" s="783"/>
      <c r="AC132" s="783"/>
      <c r="AD132" s="783"/>
      <c r="AE132" s="784"/>
      <c r="AF132" s="785">
        <v>7.6476421270000001</v>
      </c>
      <c r="AG132" s="783"/>
      <c r="AH132" s="783"/>
      <c r="AI132" s="783"/>
      <c r="AJ132" s="784"/>
      <c r="AK132" s="785">
        <v>7.7599690380000004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4.5</v>
      </c>
      <c r="AB133" s="762"/>
      <c r="AC133" s="762"/>
      <c r="AD133" s="762"/>
      <c r="AE133" s="763"/>
      <c r="AF133" s="761">
        <v>6</v>
      </c>
      <c r="AG133" s="762"/>
      <c r="AH133" s="762"/>
      <c r="AI133" s="762"/>
      <c r="AJ133" s="763"/>
      <c r="AK133" s="761">
        <v>6.9</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IQbF1iE9yUvycYCiwnF/3B1G6pEiL3sSudveHDqzfV1+b5aL9jY8JUxJ8+vl4/qwNc8G9aECZ3dxNdpNieK3Q==" saltValue="GqG7S2HshiL0I70Wh7mpt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PN9xCYsUpuZviBaWtbWw/S11NCwlZMWMkifSPV054FDR92Qc86kmctk97RzJSP7VrOtxLADWOKUsAgE7D8k0A==" saltValue="oqQ65/slkmC7Q7fGlv7/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W7NOHuNWk5cRiiFVWySXtTFHb3BpWHbbKx9zxfa1uWX9WJyFptrTUCXtWDT8UEuxbROuI1EzeejYmsMOa/DPrg==" saltValue="sX9fzdoQx5mxB0/yyLIh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501</v>
      </c>
      <c r="AL9" s="1189"/>
      <c r="AM9" s="1189"/>
      <c r="AN9" s="1190"/>
      <c r="AO9" s="312">
        <v>3290552</v>
      </c>
      <c r="AP9" s="312">
        <v>65548</v>
      </c>
      <c r="AQ9" s="313">
        <v>90414</v>
      </c>
      <c r="AR9" s="314">
        <v>-27.5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502</v>
      </c>
      <c r="AL10" s="1189"/>
      <c r="AM10" s="1189"/>
      <c r="AN10" s="1190"/>
      <c r="AO10" s="315">
        <v>60430</v>
      </c>
      <c r="AP10" s="315">
        <v>1204</v>
      </c>
      <c r="AQ10" s="316">
        <v>7325</v>
      </c>
      <c r="AR10" s="317">
        <v>-83.6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503</v>
      </c>
      <c r="AL11" s="1189"/>
      <c r="AM11" s="1189"/>
      <c r="AN11" s="1190"/>
      <c r="AO11" s="315">
        <v>30170</v>
      </c>
      <c r="AP11" s="315">
        <v>601</v>
      </c>
      <c r="AQ11" s="316">
        <v>9426</v>
      </c>
      <c r="AR11" s="317">
        <v>-93.6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504</v>
      </c>
      <c r="AL12" s="1189"/>
      <c r="AM12" s="1189"/>
      <c r="AN12" s="1190"/>
      <c r="AO12" s="315" t="s">
        <v>505</v>
      </c>
      <c r="AP12" s="315" t="s">
        <v>505</v>
      </c>
      <c r="AQ12" s="316">
        <v>1167</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506</v>
      </c>
      <c r="AL13" s="1189"/>
      <c r="AM13" s="1189"/>
      <c r="AN13" s="1190"/>
      <c r="AO13" s="315" t="s">
        <v>505</v>
      </c>
      <c r="AP13" s="315" t="s">
        <v>505</v>
      </c>
      <c r="AQ13" s="316">
        <v>3</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507</v>
      </c>
      <c r="AL14" s="1189"/>
      <c r="AM14" s="1189"/>
      <c r="AN14" s="1190"/>
      <c r="AO14" s="315">
        <v>228266</v>
      </c>
      <c r="AP14" s="315">
        <v>4547</v>
      </c>
      <c r="AQ14" s="316">
        <v>4078</v>
      </c>
      <c r="AR14" s="317">
        <v>11.5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508</v>
      </c>
      <c r="AL15" s="1189"/>
      <c r="AM15" s="1189"/>
      <c r="AN15" s="1190"/>
      <c r="AO15" s="315">
        <v>27237</v>
      </c>
      <c r="AP15" s="315">
        <v>543</v>
      </c>
      <c r="AQ15" s="316">
        <v>2195</v>
      </c>
      <c r="AR15" s="317">
        <v>-75.3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509</v>
      </c>
      <c r="AL16" s="1192"/>
      <c r="AM16" s="1192"/>
      <c r="AN16" s="1193"/>
      <c r="AO16" s="315">
        <v>-24724</v>
      </c>
      <c r="AP16" s="315">
        <v>-493</v>
      </c>
      <c r="AQ16" s="316">
        <v>-8893</v>
      </c>
      <c r="AR16" s="317">
        <v>-94.5</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3611931</v>
      </c>
      <c r="AP17" s="315">
        <v>71949</v>
      </c>
      <c r="AQ17" s="316">
        <v>105714</v>
      </c>
      <c r="AR17" s="317">
        <v>-31.9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514</v>
      </c>
      <c r="AL21" s="1186"/>
      <c r="AM21" s="1186"/>
      <c r="AN21" s="1187"/>
      <c r="AO21" s="327">
        <v>8.09</v>
      </c>
      <c r="AP21" s="328">
        <v>10.07</v>
      </c>
      <c r="AQ21" s="329">
        <v>-1.98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515</v>
      </c>
      <c r="AL22" s="1186"/>
      <c r="AM22" s="1186"/>
      <c r="AN22" s="1187"/>
      <c r="AO22" s="332">
        <v>98.8</v>
      </c>
      <c r="AP22" s="333">
        <v>97.6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519</v>
      </c>
      <c r="AL32" s="1177"/>
      <c r="AM32" s="1177"/>
      <c r="AN32" s="1178"/>
      <c r="AO32" s="342">
        <v>1678330</v>
      </c>
      <c r="AP32" s="342">
        <v>33432</v>
      </c>
      <c r="AQ32" s="343">
        <v>67110</v>
      </c>
      <c r="AR32" s="344">
        <v>-50.2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520</v>
      </c>
      <c r="AL33" s="1177"/>
      <c r="AM33" s="1177"/>
      <c r="AN33" s="1178"/>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521</v>
      </c>
      <c r="AL34" s="1177"/>
      <c r="AM34" s="1177"/>
      <c r="AN34" s="1178"/>
      <c r="AO34" s="342" t="s">
        <v>505</v>
      </c>
      <c r="AP34" s="342" t="s">
        <v>505</v>
      </c>
      <c r="AQ34" s="343">
        <v>6</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522</v>
      </c>
      <c r="AL35" s="1177"/>
      <c r="AM35" s="1177"/>
      <c r="AN35" s="1178"/>
      <c r="AO35" s="342">
        <v>197484</v>
      </c>
      <c r="AP35" s="342">
        <v>3934</v>
      </c>
      <c r="AQ35" s="343">
        <v>17795</v>
      </c>
      <c r="AR35" s="344">
        <v>-77.900000000000006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523</v>
      </c>
      <c r="AL36" s="1177"/>
      <c r="AM36" s="1177"/>
      <c r="AN36" s="1178"/>
      <c r="AO36" s="342" t="s">
        <v>505</v>
      </c>
      <c r="AP36" s="342" t="s">
        <v>505</v>
      </c>
      <c r="AQ36" s="343">
        <v>2500</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524</v>
      </c>
      <c r="AL37" s="1177"/>
      <c r="AM37" s="1177"/>
      <c r="AN37" s="1178"/>
      <c r="AO37" s="342" t="s">
        <v>505</v>
      </c>
      <c r="AP37" s="342" t="s">
        <v>505</v>
      </c>
      <c r="AQ37" s="343">
        <v>1001</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525</v>
      </c>
      <c r="AL38" s="1180"/>
      <c r="AM38" s="1180"/>
      <c r="AN38" s="1181"/>
      <c r="AO38" s="345" t="s">
        <v>505</v>
      </c>
      <c r="AP38" s="345" t="s">
        <v>505</v>
      </c>
      <c r="AQ38" s="346">
        <v>4</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526</v>
      </c>
      <c r="AL39" s="1180"/>
      <c r="AM39" s="1180"/>
      <c r="AN39" s="1181"/>
      <c r="AO39" s="342">
        <v>-222607</v>
      </c>
      <c r="AP39" s="342">
        <v>-4434</v>
      </c>
      <c r="AQ39" s="343">
        <v>-3748</v>
      </c>
      <c r="AR39" s="344">
        <v>18.3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527</v>
      </c>
      <c r="AL40" s="1177"/>
      <c r="AM40" s="1177"/>
      <c r="AN40" s="1178"/>
      <c r="AO40" s="342">
        <v>-1016219</v>
      </c>
      <c r="AP40" s="342">
        <v>-20243</v>
      </c>
      <c r="AQ40" s="343">
        <v>-58908</v>
      </c>
      <c r="AR40" s="344">
        <v>-65.599999999999994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636988</v>
      </c>
      <c r="AP41" s="342">
        <v>12689</v>
      </c>
      <c r="AQ41" s="343">
        <v>25761</v>
      </c>
      <c r="AR41" s="344">
        <v>-50.7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496</v>
      </c>
      <c r="AN49" s="1171" t="s">
        <v>531</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2958707</v>
      </c>
      <c r="AN51" s="364">
        <v>59207</v>
      </c>
      <c r="AO51" s="365">
        <v>62</v>
      </c>
      <c r="AP51" s="366">
        <v>66255</v>
      </c>
      <c r="AQ51" s="367">
        <v>3.6</v>
      </c>
      <c r="AR51" s="368">
        <v>58.4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1610958</v>
      </c>
      <c r="AN52" s="372">
        <v>32237</v>
      </c>
      <c r="AO52" s="373">
        <v>66.7</v>
      </c>
      <c r="AP52" s="374">
        <v>31822</v>
      </c>
      <c r="AQ52" s="375">
        <v>8.8000000000000007</v>
      </c>
      <c r="AR52" s="376">
        <v>57.9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2678923</v>
      </c>
      <c r="AN53" s="364">
        <v>53635</v>
      </c>
      <c r="AO53" s="365">
        <v>-9.4</v>
      </c>
      <c r="AP53" s="366">
        <v>85459</v>
      </c>
      <c r="AQ53" s="367">
        <v>29</v>
      </c>
      <c r="AR53" s="368">
        <v>-38.4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2112175</v>
      </c>
      <c r="AN54" s="372">
        <v>42288</v>
      </c>
      <c r="AO54" s="373">
        <v>31.2</v>
      </c>
      <c r="AP54" s="374">
        <v>44378</v>
      </c>
      <c r="AQ54" s="375">
        <v>39.5</v>
      </c>
      <c r="AR54" s="376">
        <v>-8.3000000000000007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1930577</v>
      </c>
      <c r="AN55" s="364">
        <v>38514</v>
      </c>
      <c r="AO55" s="365">
        <v>-28.2</v>
      </c>
      <c r="AP55" s="366">
        <v>83280</v>
      </c>
      <c r="AQ55" s="367">
        <v>-2.5</v>
      </c>
      <c r="AR55" s="368">
        <v>-25.7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1068576</v>
      </c>
      <c r="AN56" s="372">
        <v>21317</v>
      </c>
      <c r="AO56" s="373">
        <v>-49.6</v>
      </c>
      <c r="AP56" s="374">
        <v>43123</v>
      </c>
      <c r="AQ56" s="375">
        <v>-2.8</v>
      </c>
      <c r="AR56" s="376">
        <v>-46.8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1027708</v>
      </c>
      <c r="AN57" s="364">
        <v>20449</v>
      </c>
      <c r="AO57" s="365">
        <v>-46.9</v>
      </c>
      <c r="AP57" s="366">
        <v>88968</v>
      </c>
      <c r="AQ57" s="367">
        <v>6.8</v>
      </c>
      <c r="AR57" s="368">
        <v>-53.7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465086</v>
      </c>
      <c r="AN58" s="372">
        <v>9254</v>
      </c>
      <c r="AO58" s="373">
        <v>-56.6</v>
      </c>
      <c r="AP58" s="374">
        <v>45482</v>
      </c>
      <c r="AQ58" s="375">
        <v>5.5</v>
      </c>
      <c r="AR58" s="376">
        <v>-62.1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741926</v>
      </c>
      <c r="AN59" s="364">
        <v>14779</v>
      </c>
      <c r="AO59" s="365">
        <v>-27.7</v>
      </c>
      <c r="AP59" s="366">
        <v>85173</v>
      </c>
      <c r="AQ59" s="367">
        <v>-4.3</v>
      </c>
      <c r="AR59" s="368">
        <v>-23.4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320194</v>
      </c>
      <c r="AN60" s="372">
        <v>6378</v>
      </c>
      <c r="AO60" s="373">
        <v>-31.1</v>
      </c>
      <c r="AP60" s="374">
        <v>43913</v>
      </c>
      <c r="AQ60" s="375">
        <v>-3.4</v>
      </c>
      <c r="AR60" s="376">
        <v>-27.7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1867568</v>
      </c>
      <c r="AN61" s="379">
        <v>37317</v>
      </c>
      <c r="AO61" s="380">
        <v>-10</v>
      </c>
      <c r="AP61" s="381">
        <v>81827</v>
      </c>
      <c r="AQ61" s="382">
        <v>6.5</v>
      </c>
      <c r="AR61" s="368">
        <v>-16.5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1115398</v>
      </c>
      <c r="AN62" s="372">
        <v>22295</v>
      </c>
      <c r="AO62" s="373">
        <v>-7.9</v>
      </c>
      <c r="AP62" s="374">
        <v>41744</v>
      </c>
      <c r="AQ62" s="375">
        <v>9.5</v>
      </c>
      <c r="AR62" s="376">
        <v>-17.399999999999999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HLP0m1IBHkciSmYigvErOj9/Fad2x70IzprTP/V9D5bg38XuCXmDeHQEJHyy1sFXqde2FZ3YWHyLnTw7adwJg==" saltValue="w/Jn1odI6GPksX+MC5yV3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6Ysvg8m8cuvpbpd3LGpUwGTwUDzvFOkbvSnnOovEkdycIJTE87HGrvdajZLA+UCxAy37mmyiPTeShTkjmlsN1w==" saltValue="m3eE3UF5B1+g7rZcIcrC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gWzpTw/p1i89GPdyvoZeWeT+Lp8B0AqtX8O7WrX/U6tODKsK9HVXiSrMH16mL7p05d5DQSmUhF4w8gqN/dCOw==" saltValue="Aach41mT2WC9lxASCmV8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5" zoomScaleNormal="6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94" t="s">
        <v>3</v>
      </c>
      <c r="D47" s="1194"/>
      <c r="E47" s="1195"/>
      <c r="F47" s="11">
        <v>9.5500000000000007</v>
      </c>
      <c r="G47" s="12">
        <v>13.1</v>
      </c>
      <c r="H47" s="12">
        <v>12.94</v>
      </c>
      <c r="I47" s="12">
        <v>11.65</v>
      </c>
      <c r="J47" s="13">
        <v>12.32</v>
      </c>
    </row>
    <row r="48" spans="2:10" ht="57.75" customHeight="1" x14ac:dyDescent="0.15">
      <c r="B48" s="14"/>
      <c r="C48" s="1196" t="s">
        <v>4</v>
      </c>
      <c r="D48" s="1196"/>
      <c r="E48" s="1197"/>
      <c r="F48" s="15">
        <v>9.02</v>
      </c>
      <c r="G48" s="16">
        <v>7.86</v>
      </c>
      <c r="H48" s="16">
        <v>6.9</v>
      </c>
      <c r="I48" s="16">
        <v>7.26</v>
      </c>
      <c r="J48" s="17">
        <v>7</v>
      </c>
    </row>
    <row r="49" spans="2:10" ht="57.75" customHeight="1" thickBot="1" x14ac:dyDescent="0.2">
      <c r="B49" s="18"/>
      <c r="C49" s="1198" t="s">
        <v>5</v>
      </c>
      <c r="D49" s="1198"/>
      <c r="E49" s="1199"/>
      <c r="F49" s="19">
        <v>3.25</v>
      </c>
      <c r="G49" s="20">
        <v>2.76</v>
      </c>
      <c r="H49" s="20" t="s">
        <v>552</v>
      </c>
      <c r="I49" s="20" t="s">
        <v>553</v>
      </c>
      <c r="J49" s="21">
        <v>0.54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rZs/CcA3Bawbha5GpbnF6NPmr2h36LM+YF15jRmjgF4vu2BhUmM0vtEBIrsHg6oFupgNkhIHncAEBrdUuHtWg==" saltValue="mVfhr92EsQ7UFIVZpEEW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2020-03-11T07:03:56Z</cp:lastPrinted>
  <dcterms:created xsi:type="dcterms:W3CDTF">2020-02-10T03:14:40Z</dcterms:created>
  <dcterms:modified xsi:type="dcterms:W3CDTF">2020-03-11T07:30:43Z</dcterms:modified>
  <cp:category/>
</cp:coreProperties>
</file>