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0589C560-FA91-4DE6-AF96-F5AF3DDB0596}" xr6:coauthVersionLast="47" xr6:coauthVersionMax="47" xr10:uidLastSave="{00000000-0000-0000-0000-000000000000}"/>
  <workbookProtection workbookAlgorithmName="SHA-512" workbookHashValue="bgv4SSZoTijPczWaImpPBJym68QAYfxWkTAjcWB57k5+rT+HFfVbZ/xgWFy3BaG0zJ3Fg6qPuJV6cvamWwA2mw==" workbookSaltValue="hVUACLtfE4acz+oNyUQFV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F85" i="4"/>
  <c r="E85" i="4"/>
  <c r="BB10" i="4"/>
  <c r="W10" i="4"/>
  <c r="P10" i="4"/>
  <c r="B10" i="4"/>
  <c r="BB8" i="4"/>
  <c r="AT8" i="4"/>
  <c r="AL8" i="4"/>
  <c r="W8" i="4"/>
  <c r="P8" i="4"/>
  <c r="B6" i="4"/>
</calcChain>
</file>

<file path=xl/sharedStrings.xml><?xml version="1.0" encoding="utf-8"?>
<sst xmlns="http://schemas.openxmlformats.org/spreadsheetml/2006/main" count="257" uniqueCount="116">
  <si>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</si>
  <si>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</si>
  <si>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</si>
  <si>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</si>
  <si>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</si>
  <si>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</si>
  <si>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</si>
  <si>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</si>
  <si>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</si>
  <si>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</si>
  <si>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</si>
  <si>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</si>
  <si>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</si>
  <si>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</si>
  <si>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</si>
  <si>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</si>
  <si>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</si>
  <si>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</si>
  <si>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</si>
  <si>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</si>
  <si>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</si>
  <si>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</si>
  <si>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</si>
  <si>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</si>
  <si>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</si>
  <si>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</si>
  <si>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</si>
  <si>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</si>
  <si>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</si>
  <si>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</si>
  <si>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</si>
  <si>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</si>
  <si>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</si>
  <si>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</si>
  <si>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</si>
  <si>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</si>
  <si>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</si>
  <si>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</si>
  <si>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</si>
  <si>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</si>
  <si>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</si>
  <si>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</si>
  <si>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</si>
  <si>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</si>
  <si>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</si>
  <si>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</si>
  <si>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</si>
  <si>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</si>
  <si>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</si>
  <si>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</si>
  <si>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</si>
  <si>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</si>
  <si>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</si>
  <si>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</si>
  <si>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</si>
  <si>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</si>
  <si>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</si>
  <si>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</si>
  <si>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</si>
  <si>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</si>
  <si>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</si>
  <si>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</si>
  <si>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</si>
  <si>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</si>
  <si>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</si>
  <si>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</si>
  <si>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</si>
  <si>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</si>
  <si>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</si>
  <si>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</si>
  <si>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</si>
  <si>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</si>
  <si>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</si>
  <si>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</si>
  <si>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</si>
  <si>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</si>
  <si>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</si>
  <si>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</si>
  <si>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</si>
  <si>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</si>
  <si>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</si>
  <si>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</si>
  <si>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</si>
  <si>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</si>
  <si>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</si>
  <si>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</si>
  <si>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</si>
  <si>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</si>
  <si>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</si>
  <si>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</si>
  <si>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</si>
  <si>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</si>
  <si>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</si>
  <si>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</si>
  <si>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</si>
  <si>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</si>
  <si>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富里市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</si>
  <si>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</si>
  <si>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</si>
  <si>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</si>
  <si>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</si>
  <si>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</si>
  <si>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</si>
  <si>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</si>
  <si>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</si>
  <si>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</si>
  <si>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</si>
  <si>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</si>
  <si>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</si>
  <si>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</si>
  <si>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</si>
  <si>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</si>
  <si>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</si>
  <si>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施設、管渠等の老朽化による施設更新事業への対応を見据え、今後増える企業債への借入等を精査し事業を継続していく。また維持管理としての汚水処理費や施設の修繕等がさらに増加すると思われる中で、他会計繰入金等が減少しており、また下水道使用料の大幅な増収が見込まれない現在、収入の確保は経営の健全性向上のための課題となっている。令和2年度策定の経営戦略及び令和6年度に実施予定の経営戦略の見直しを通じて使用料の適切な水準を見定め、健全性向上のため経営改善を目指す。</t>
    <rPh sb="171" eb="172">
      <t>オヨ</t>
    </rPh>
    <rPh sb="173" eb="175">
      <t>レイワ</t>
    </rPh>
    <rPh sb="176" eb="178">
      <t>ネンド</t>
    </rPh>
    <rPh sb="179" eb="181">
      <t>ジッシ</t>
    </rPh>
    <rPh sb="181" eb="183">
      <t>ヨテイ</t>
    </rPh>
    <rPh sb="184" eb="186">
      <t>ケイエイ</t>
    </rPh>
    <rPh sb="186" eb="188">
      <t>センリャク</t>
    </rPh>
    <rPh sb="189" eb="191">
      <t>ミナオ</t>
    </rPh>
    <phoneticPr fontId="4"/>
  </si>
  <si>
    <t>①有形固定資産減価償却率は類似団体の平均値と比較して低い値となっているが、これは地方公営企業法適用後4年目で減価償却が進んでいないためである。現在は、老朽化した管渠等の更新は行っていないが、今後は現状の把握に努め、老朽化への対策を計画的、効率的に取り組んでいく必要がある。</t>
    <rPh sb="1" eb="3">
      <t>ユウケイ</t>
    </rPh>
    <rPh sb="3" eb="5">
      <t>コテイ</t>
    </rPh>
    <rPh sb="5" eb="7">
      <t>シサン</t>
    </rPh>
    <rPh sb="7" eb="9">
      <t>ゲンカ</t>
    </rPh>
    <rPh sb="9" eb="11">
      <t>ショウキャク</t>
    </rPh>
    <rPh sb="11" eb="12">
      <t>リツ</t>
    </rPh>
    <rPh sb="13" eb="17">
      <t>ルイダン</t>
    </rPh>
    <rPh sb="18" eb="21">
      <t>ヘイキンチ</t>
    </rPh>
    <rPh sb="22" eb="24">
      <t>ヒカク</t>
    </rPh>
    <rPh sb="26" eb="27">
      <t>ヒク</t>
    </rPh>
    <rPh sb="28" eb="29">
      <t>アタイ</t>
    </rPh>
    <rPh sb="40" eb="42">
      <t>チホウ</t>
    </rPh>
    <rPh sb="42" eb="44">
      <t>コウエイ</t>
    </rPh>
    <rPh sb="44" eb="46">
      <t>キギョウ</t>
    </rPh>
    <rPh sb="46" eb="47">
      <t>ホウ</t>
    </rPh>
    <rPh sb="47" eb="49">
      <t>テキヨウ</t>
    </rPh>
    <rPh sb="49" eb="50">
      <t>ゴ</t>
    </rPh>
    <rPh sb="51" eb="52">
      <t>ネン</t>
    </rPh>
    <rPh sb="52" eb="53">
      <t>メ</t>
    </rPh>
    <rPh sb="54" eb="56">
      <t>ゲンカ</t>
    </rPh>
    <rPh sb="56" eb="58">
      <t>ショウキャク</t>
    </rPh>
    <rPh sb="59" eb="60">
      <t>スス</t>
    </rPh>
    <rPh sb="71" eb="73">
      <t>ゲンザイ</t>
    </rPh>
    <rPh sb="75" eb="78">
      <t>ロウキュウカ</t>
    </rPh>
    <rPh sb="80" eb="82">
      <t>カンキョ</t>
    </rPh>
    <rPh sb="82" eb="83">
      <t>トウ</t>
    </rPh>
    <rPh sb="84" eb="86">
      <t>コウシン</t>
    </rPh>
    <rPh sb="87" eb="88">
      <t>オコナ</t>
    </rPh>
    <rPh sb="95" eb="97">
      <t>コンゴ</t>
    </rPh>
    <rPh sb="98" eb="100">
      <t>ゲンジョウ</t>
    </rPh>
    <rPh sb="101" eb="103">
      <t>ハアク</t>
    </rPh>
    <rPh sb="104" eb="105">
      <t>ツト</t>
    </rPh>
    <rPh sb="107" eb="110">
      <t>ロウキュウカ</t>
    </rPh>
    <rPh sb="112" eb="114">
      <t>タイサク</t>
    </rPh>
    <rPh sb="115" eb="118">
      <t>ケイカクテキ</t>
    </rPh>
    <rPh sb="119" eb="122">
      <t>コウリツテキ</t>
    </rPh>
    <rPh sb="123" eb="124">
      <t>ト</t>
    </rPh>
    <rPh sb="125" eb="126">
      <t>ク</t>
    </rPh>
    <rPh sb="130" eb="132">
      <t>ヒツヨウ</t>
    </rPh>
    <phoneticPr fontId="4"/>
  </si>
  <si>
    <t>①経常収支比率は100％を超え黒字を維持しているものの、⑤経費回収率が100％を下回っていることから汚水処理費用を下水道使用料で賄うことが出来ていない状況であり、今後、下水道使用料の見直しを検討する必要がある。
③流動比率は類似団体の平均値より高い値となっている。過去の企業債の償還が進み、償還残高が減少していることによるものである。しかし今後施設の更新等による企業債の借入が増加することが想定されるため、下水道使用料の見直し等検討し流動資産である現金を増加させ、流動比率の上昇を目指す。
④企業債残高対事業規模比率は類似団体の平均値と比較しても低い値となっているが、今後、施設及び管渠の更新需要が増加することが想定されることから、財源確保のための企業債の増加が見込まれる。
⑥汚水処理原価は類似団体の平均値を上回っていることから、コスト削減を徹底し、令和2年度策定の経営戦略及び令和6年度に実施予定の経営戦略の見直しを通じて経営改善を行っていく。
⑧水洗化率は類似団体の平均値を上回っているが、今後も、100％を目指して促進活動を続ける。</t>
    <rPh sb="122" eb="123">
      <t>タカ</t>
    </rPh>
    <rPh sb="132" eb="134">
      <t>カコ</t>
    </rPh>
    <rPh sb="135" eb="138">
      <t>キギョウサイ</t>
    </rPh>
    <rPh sb="139" eb="141">
      <t>ショウカン</t>
    </rPh>
    <rPh sb="142" eb="143">
      <t>スス</t>
    </rPh>
    <rPh sb="145" eb="147">
      <t>ショウカン</t>
    </rPh>
    <rPh sb="147" eb="149">
      <t>ザンダカ</t>
    </rPh>
    <rPh sb="150" eb="152">
      <t>ゲンショウ</t>
    </rPh>
    <rPh sb="170" eb="172">
      <t>コンゴ</t>
    </rPh>
    <rPh sb="172" eb="174">
      <t>シセツ</t>
    </rPh>
    <rPh sb="175" eb="177">
      <t>コウシン</t>
    </rPh>
    <rPh sb="177" eb="178">
      <t>トウ</t>
    </rPh>
    <rPh sb="181" eb="184">
      <t>キギョウサイ</t>
    </rPh>
    <rPh sb="185" eb="187">
      <t>カリイレ</t>
    </rPh>
    <rPh sb="188" eb="190">
      <t>ゾウカ</t>
    </rPh>
    <rPh sb="195" eb="197">
      <t>ソウテイ</t>
    </rPh>
    <rPh sb="203" eb="206">
      <t>ゲスイドウ</t>
    </rPh>
    <rPh sb="206" eb="209">
      <t>シヨウリョウ</t>
    </rPh>
    <rPh sb="210" eb="212">
      <t>ミナオ</t>
    </rPh>
    <rPh sb="213" eb="214">
      <t>ナド</t>
    </rPh>
    <rPh sb="214" eb="216">
      <t>ケントウ</t>
    </rPh>
    <rPh sb="217" eb="219">
      <t>リュウドウ</t>
    </rPh>
    <rPh sb="219" eb="221">
      <t>シサン</t>
    </rPh>
    <rPh sb="224" eb="226">
      <t>ゲンキン</t>
    </rPh>
    <rPh sb="227" eb="229">
      <t>ゾウカ</t>
    </rPh>
    <rPh sb="232" eb="234">
      <t>リュウドウ</t>
    </rPh>
    <rPh sb="234" eb="236">
      <t>ヒリツ</t>
    </rPh>
    <rPh sb="240" eb="242">
      <t>メザ</t>
    </rPh>
    <rPh sb="388" eb="389">
      <t>オヨ</t>
    </rPh>
    <rPh sb="390" eb="392">
      <t>レイワ</t>
    </rPh>
    <rPh sb="393" eb="395">
      <t>ネンド</t>
    </rPh>
    <rPh sb="396" eb="398">
      <t>ジッシ</t>
    </rPh>
    <rPh sb="398" eb="400">
      <t>ヨテイ</t>
    </rPh>
    <rPh sb="401" eb="403">
      <t>ケイエイ</t>
    </rPh>
    <rPh sb="403" eb="405">
      <t>センリャク</t>
    </rPh>
    <rPh sb="406" eb="408">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</si>
</sst>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A82-4703-A30C-F585865DEE0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0.08</c:v>
                </c:pt>
                <c:pt idx="3">
                  <c:v>0.24</c:v>
                </c:pt>
                <c:pt idx="4">
                  <c:v>0.14000000000000001</c:v>
                </c:pt>
              </c:numCache>
            </c:numRef>
          </c:val>
          <c:smooth val="0"/>
          <c:extLst>
            <c:ext xmlns:c16="http://schemas.microsoft.com/office/drawing/2014/chart" uri="{C3380CC4-5D6E-409C-BE32-E72D297353CC}">
              <c16:uniqueId val="{00000001-BA82-4703-A30C-F585865DEE0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F0-4B2A-A582-1B80E4DB117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57.04</c:v>
                </c:pt>
                <c:pt idx="2">
                  <c:v>60.78</c:v>
                </c:pt>
                <c:pt idx="3">
                  <c:v>59.96</c:v>
                </c:pt>
                <c:pt idx="4">
                  <c:v>59.9</c:v>
                </c:pt>
              </c:numCache>
            </c:numRef>
          </c:val>
          <c:smooth val="0"/>
          <c:extLst>
            <c:ext xmlns:c16="http://schemas.microsoft.com/office/drawing/2014/chart" uri="{C3380CC4-5D6E-409C-BE32-E72D297353CC}">
              <c16:uniqueId val="{00000001-60F0-4B2A-A582-1B80E4DB117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96.35</c:v>
                </c:pt>
                <c:pt idx="2">
                  <c:v>96.36</c:v>
                </c:pt>
                <c:pt idx="3">
                  <c:v>96.4</c:v>
                </c:pt>
                <c:pt idx="4">
                  <c:v>96.4</c:v>
                </c:pt>
              </c:numCache>
            </c:numRef>
          </c:val>
          <c:extLst>
            <c:ext xmlns:c16="http://schemas.microsoft.com/office/drawing/2014/chart" uri="{C3380CC4-5D6E-409C-BE32-E72D297353CC}">
              <c16:uniqueId val="{00000000-C4AE-4D34-8F6F-7FEB9EA14A9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93.73</c:v>
                </c:pt>
                <c:pt idx="2">
                  <c:v>94.17</c:v>
                </c:pt>
                <c:pt idx="3">
                  <c:v>94.27</c:v>
                </c:pt>
                <c:pt idx="4">
                  <c:v>94.46</c:v>
                </c:pt>
              </c:numCache>
            </c:numRef>
          </c:val>
          <c:smooth val="0"/>
          <c:extLst>
            <c:ext xmlns:c16="http://schemas.microsoft.com/office/drawing/2014/chart" uri="{C3380CC4-5D6E-409C-BE32-E72D297353CC}">
              <c16:uniqueId val="{00000001-C4AE-4D34-8F6F-7FEB9EA14A9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113.44</c:v>
                </c:pt>
                <c:pt idx="2">
                  <c:v>113.46</c:v>
                </c:pt>
                <c:pt idx="3">
                  <c:v>111.74</c:v>
                </c:pt>
                <c:pt idx="4">
                  <c:v>113.41</c:v>
                </c:pt>
              </c:numCache>
            </c:numRef>
          </c:val>
          <c:extLst>
            <c:ext xmlns:c16="http://schemas.microsoft.com/office/drawing/2014/chart" uri="{C3380CC4-5D6E-409C-BE32-E72D297353CC}">
              <c16:uniqueId val="{00000000-A1D0-4EBF-ADB9-F5908C3181E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106.32</c:v>
                </c:pt>
                <c:pt idx="2">
                  <c:v>106.67</c:v>
                </c:pt>
                <c:pt idx="3">
                  <c:v>106.9</c:v>
                </c:pt>
                <c:pt idx="4">
                  <c:v>106.74</c:v>
                </c:pt>
              </c:numCache>
            </c:numRef>
          </c:val>
          <c:smooth val="0"/>
          <c:extLst>
            <c:ext xmlns:c16="http://schemas.microsoft.com/office/drawing/2014/chart" uri="{C3380CC4-5D6E-409C-BE32-E72D297353CC}">
              <c16:uniqueId val="{00000001-A1D0-4EBF-ADB9-F5908C3181E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2.46</c:v>
                </c:pt>
                <c:pt idx="2">
                  <c:v>4.87</c:v>
                </c:pt>
                <c:pt idx="3">
                  <c:v>7.22</c:v>
                </c:pt>
                <c:pt idx="4">
                  <c:v>9.58</c:v>
                </c:pt>
              </c:numCache>
            </c:numRef>
          </c:val>
          <c:extLst>
            <c:ext xmlns:c16="http://schemas.microsoft.com/office/drawing/2014/chart" uri="{C3380CC4-5D6E-409C-BE32-E72D297353CC}">
              <c16:uniqueId val="{00000000-204C-46D8-9A3B-7D6B167F644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21.22</c:v>
                </c:pt>
                <c:pt idx="2">
                  <c:v>23.25</c:v>
                </c:pt>
                <c:pt idx="3">
                  <c:v>25.2</c:v>
                </c:pt>
                <c:pt idx="4">
                  <c:v>27.42</c:v>
                </c:pt>
              </c:numCache>
            </c:numRef>
          </c:val>
          <c:smooth val="0"/>
          <c:extLst>
            <c:ext xmlns:c16="http://schemas.microsoft.com/office/drawing/2014/chart" uri="{C3380CC4-5D6E-409C-BE32-E72D297353CC}">
              <c16:uniqueId val="{00000001-204C-46D8-9A3B-7D6B167F644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29C-4253-A548-914BC959409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0.83</c:v>
                </c:pt>
                <c:pt idx="2">
                  <c:v>1.06</c:v>
                </c:pt>
                <c:pt idx="3">
                  <c:v>2.02</c:v>
                </c:pt>
                <c:pt idx="4">
                  <c:v>2.67</c:v>
                </c:pt>
              </c:numCache>
            </c:numRef>
          </c:val>
          <c:smooth val="0"/>
          <c:extLst>
            <c:ext xmlns:c16="http://schemas.microsoft.com/office/drawing/2014/chart" uri="{C3380CC4-5D6E-409C-BE32-E72D297353CC}">
              <c16:uniqueId val="{00000001-529C-4253-A548-914BC959409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3CE-4D10-B6DC-D70B5769BD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1.35</c:v>
                </c:pt>
                <c:pt idx="2">
                  <c:v>3.68</c:v>
                </c:pt>
                <c:pt idx="3">
                  <c:v>5.3</c:v>
                </c:pt>
                <c:pt idx="4">
                  <c:v>6.49</c:v>
                </c:pt>
              </c:numCache>
            </c:numRef>
          </c:val>
          <c:smooth val="0"/>
          <c:extLst>
            <c:ext xmlns:c16="http://schemas.microsoft.com/office/drawing/2014/chart" uri="{C3380CC4-5D6E-409C-BE32-E72D297353CC}">
              <c16:uniqueId val="{00000001-03CE-4D10-B6DC-D70B5769BD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36.57</c:v>
                </c:pt>
                <c:pt idx="2">
                  <c:v>66.31</c:v>
                </c:pt>
                <c:pt idx="3">
                  <c:v>82.51</c:v>
                </c:pt>
                <c:pt idx="4">
                  <c:v>129.21</c:v>
                </c:pt>
              </c:numCache>
            </c:numRef>
          </c:val>
          <c:extLst>
            <c:ext xmlns:c16="http://schemas.microsoft.com/office/drawing/2014/chart" uri="{C3380CC4-5D6E-409C-BE32-E72D297353CC}">
              <c16:uniqueId val="{00000000-290A-47F8-8E64-62C0CFC510C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71.540000000000006</c:v>
                </c:pt>
                <c:pt idx="2">
                  <c:v>67.86</c:v>
                </c:pt>
                <c:pt idx="3">
                  <c:v>72.92</c:v>
                </c:pt>
                <c:pt idx="4">
                  <c:v>81.19</c:v>
                </c:pt>
              </c:numCache>
            </c:numRef>
          </c:val>
          <c:smooth val="0"/>
          <c:extLst>
            <c:ext xmlns:c16="http://schemas.microsoft.com/office/drawing/2014/chart" uri="{C3380CC4-5D6E-409C-BE32-E72D297353CC}">
              <c16:uniqueId val="{00000001-290A-47F8-8E64-62C0CFC510C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598.19000000000005</c:v>
                </c:pt>
                <c:pt idx="2">
                  <c:v>552.79</c:v>
                </c:pt>
                <c:pt idx="3">
                  <c:v>515.82000000000005</c:v>
                </c:pt>
                <c:pt idx="4">
                  <c:v>486.03</c:v>
                </c:pt>
              </c:numCache>
            </c:numRef>
          </c:val>
          <c:extLst>
            <c:ext xmlns:c16="http://schemas.microsoft.com/office/drawing/2014/chart" uri="{C3380CC4-5D6E-409C-BE32-E72D297353CC}">
              <c16:uniqueId val="{00000000-8CEA-4157-92AF-B4073000AA5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653.69000000000005</c:v>
                </c:pt>
                <c:pt idx="2">
                  <c:v>709.4</c:v>
                </c:pt>
                <c:pt idx="3">
                  <c:v>734.47</c:v>
                </c:pt>
                <c:pt idx="4">
                  <c:v>720.89</c:v>
                </c:pt>
              </c:numCache>
            </c:numRef>
          </c:val>
          <c:smooth val="0"/>
          <c:extLst>
            <c:ext xmlns:c16="http://schemas.microsoft.com/office/drawing/2014/chart" uri="{C3380CC4-5D6E-409C-BE32-E72D297353CC}">
              <c16:uniqueId val="{00000001-8CEA-4157-92AF-B4073000AA5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62.14</c:v>
                </c:pt>
                <c:pt idx="2">
                  <c:v>89.68</c:v>
                </c:pt>
                <c:pt idx="3">
                  <c:v>82.47</c:v>
                </c:pt>
                <c:pt idx="4">
                  <c:v>85.88</c:v>
                </c:pt>
              </c:numCache>
            </c:numRef>
          </c:val>
          <c:extLst>
            <c:ext xmlns:c16="http://schemas.microsoft.com/office/drawing/2014/chart" uri="{C3380CC4-5D6E-409C-BE32-E72D297353CC}">
              <c16:uniqueId val="{00000000-829D-498F-9303-72F1D3B566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88.05</c:v>
                </c:pt>
                <c:pt idx="2">
                  <c:v>91.14</c:v>
                </c:pt>
                <c:pt idx="3">
                  <c:v>90.69</c:v>
                </c:pt>
                <c:pt idx="4">
                  <c:v>90.5</c:v>
                </c:pt>
              </c:numCache>
            </c:numRef>
          </c:val>
          <c:smooth val="0"/>
          <c:extLst>
            <c:ext xmlns:c16="http://schemas.microsoft.com/office/drawing/2014/chart" uri="{C3380CC4-5D6E-409C-BE32-E72D297353CC}">
              <c16:uniqueId val="{00000001-829D-498F-9303-72F1D3B566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223.21</c:v>
                </c:pt>
                <c:pt idx="2">
                  <c:v>147.55000000000001</c:v>
                </c:pt>
                <c:pt idx="3">
                  <c:v>159.05000000000001</c:v>
                </c:pt>
                <c:pt idx="4">
                  <c:v>153.26</c:v>
                </c:pt>
              </c:numCache>
            </c:numRef>
          </c:val>
          <c:extLst>
            <c:ext xmlns:c16="http://schemas.microsoft.com/office/drawing/2014/chart" uri="{C3380CC4-5D6E-409C-BE32-E72D297353CC}">
              <c16:uniqueId val="{00000000-BB05-4071-AA15-12A266DCFD4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141.15</c:v>
                </c:pt>
                <c:pt idx="2">
                  <c:v>136.86000000000001</c:v>
                </c:pt>
                <c:pt idx="3">
                  <c:v>138.52000000000001</c:v>
                </c:pt>
                <c:pt idx="4">
                  <c:v>138.66999999999999</c:v>
                </c:pt>
              </c:numCache>
            </c:numRef>
          </c:val>
          <c:smooth val="0"/>
          <c:extLst>
            <c:ext xmlns:c16="http://schemas.microsoft.com/office/drawing/2014/chart" uri="{C3380CC4-5D6E-409C-BE32-E72D297353CC}">
              <c16:uniqueId val="{00000001-BB05-4071-AA15-12A266DCFD4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富里市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49404</v>
      </c>
      <c r="AM8" s="42"/>
      <c r="AN8" s="42"/>
      <c r="AO8" s="42"/>
      <c r="AP8" s="42"/>
      <c r="AQ8" s="42"/>
      <c r="AR8" s="42"/>
      <c r="AS8" s="42"/>
      <c r="AT8" s="35">
        <f>データ!T6</f>
        <v>53.88</v>
      </c>
      <c r="AU8" s="35"/>
      <c r="AV8" s="35"/>
      <c r="AW8" s="35"/>
      <c r="AX8" s="35"/>
      <c r="AY8" s="35"/>
      <c r="AZ8" s="35"/>
      <c r="BA8" s="35"/>
      <c r="BB8" s="35">
        <f>データ!U6</f>
        <v>916.93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91</v>
      </c>
      <c r="J10" s="35"/>
      <c r="K10" s="35"/>
      <c r="L10" s="35"/>
      <c r="M10" s="35"/>
      <c r="N10" s="35"/>
      <c r="O10" s="35"/>
      <c r="P10" s="35">
        <f>データ!P6</f>
        <v>67.08</v>
      </c>
      <c r="Q10" s="35"/>
      <c r="R10" s="35"/>
      <c r="S10" s="35"/>
      <c r="T10" s="35"/>
      <c r="U10" s="35"/>
      <c r="V10" s="35"/>
      <c r="W10" s="35">
        <f>データ!Q6</f>
        <v>83.25</v>
      </c>
      <c r="X10" s="35"/>
      <c r="Y10" s="35"/>
      <c r="Z10" s="35"/>
      <c r="AA10" s="35"/>
      <c r="AB10" s="35"/>
      <c r="AC10" s="35"/>
      <c r="AD10" s="42">
        <f>データ!R6</f>
        <v>2310</v>
      </c>
      <c r="AE10" s="42"/>
      <c r="AF10" s="42"/>
      <c r="AG10" s="42"/>
      <c r="AH10" s="42"/>
      <c r="AI10" s="42"/>
      <c r="AJ10" s="42"/>
      <c r="AK10" s="2"/>
      <c r="AL10" s="42">
        <f>データ!V6</f>
        <v>33066</v>
      </c>
      <c r="AM10" s="42"/>
      <c r="AN10" s="42"/>
      <c r="AO10" s="42"/>
      <c r="AP10" s="42"/>
      <c r="AQ10" s="42"/>
      <c r="AR10" s="42"/>
      <c r="AS10" s="42"/>
      <c r="AT10" s="35">
        <f>データ!W6</f>
        <v>4.9800000000000004</v>
      </c>
      <c r="AU10" s="35"/>
      <c r="AV10" s="35"/>
      <c r="AW10" s="35"/>
      <c r="AX10" s="35"/>
      <c r="AY10" s="35"/>
      <c r="AZ10" s="35"/>
      <c r="BA10" s="35"/>
      <c r="BB10" s="35">
        <f>データ!X6</f>
        <v>6639.76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113</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TKioyMymZ++6rNQ/Yc3exKrbVCmMkLyq4K7tTWa5Ts1G6f9ztqnBKmTkm/n4hlErXi2emtr6Rsa+Cn7r8riuOQ==" saltValue="QAH+zW+GenM6YJn103TY0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122335</v>
      </c>
      <c r="D6" s="19">
        <f t="shared" si="3"/>
        <v>46</v>
      </c>
      <c r="E6" s="19">
        <f t="shared" si="3"/>
        <v>17</v>
      </c>
      <c r="F6" s="19">
        <f t="shared" si="3"/>
        <v>1</v>
      </c>
      <c r="G6" s="19">
        <f t="shared" si="3"/>
        <v>0</v>
      </c>
      <c r="H6" s="19" t="str">
        <f t="shared" si="3"/>
        <v>千葉県　富里市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91</v>
      </c>
      <c r="P6" s="20">
        <f t="shared" si="3"/>
        <v>67.08</v>
      </c>
      <c r="Q6" s="20">
        <f t="shared" si="3"/>
        <v>83.25</v>
      </c>
      <c r="R6" s="20">
        <f t="shared" si="3"/>
        <v>2310</v>
      </c>
      <c r="S6" s="20">
        <f t="shared" si="3"/>
        <v>49404</v>
      </c>
      <c r="T6" s="20">
        <f t="shared" si="3"/>
        <v>53.88</v>
      </c>
      <c r="U6" s="20">
        <f t="shared" si="3"/>
        <v>916.93</v>
      </c>
      <c r="V6" s="20">
        <f t="shared" si="3"/>
        <v>33066</v>
      </c>
      <c r="W6" s="20">
        <f t="shared" si="3"/>
        <v>4.9800000000000004</v>
      </c>
      <c r="X6" s="20">
        <f t="shared" si="3"/>
        <v>6639.76</v>
      </c>
      <c r="Y6" s="21" t="str">
        <f>IF(Y7="",NA(),Y7)</f>
        <v>-</v>
      </c>
      <c r="Z6" s="21">
        <f t="shared" ref="Z6:AH6" si="4">IF(Z7="",NA(),Z7)</f>
        <v>113.44</v>
      </c>
      <c r="AA6" s="21">
        <f t="shared" si="4"/>
        <v>113.46</v>
      </c>
      <c r="AB6" s="21">
        <f t="shared" si="4"/>
        <v>111.74</v>
      </c>
      <c r="AC6" s="21">
        <f t="shared" si="4"/>
        <v>113.41</v>
      </c>
      <c r="AD6" s="21" t="str">
        <f t="shared" si="4"/>
        <v>-</v>
      </c>
      <c r="AE6" s="21">
        <f t="shared" si="4"/>
        <v>106.32</v>
      </c>
      <c r="AF6" s="21">
        <f t="shared" si="4"/>
        <v>106.67</v>
      </c>
      <c r="AG6" s="21">
        <f t="shared" si="4"/>
        <v>106.9</v>
      </c>
      <c r="AH6" s="21">
        <f t="shared" si="4"/>
        <v>106.74</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1.35</v>
      </c>
      <c r="AQ6" s="21">
        <f t="shared" si="5"/>
        <v>3.68</v>
      </c>
      <c r="AR6" s="21">
        <f t="shared" si="5"/>
        <v>5.3</v>
      </c>
      <c r="AS6" s="21">
        <f t="shared" si="5"/>
        <v>6.49</v>
      </c>
      <c r="AT6" s="20" t="str">
        <f>IF(AT7="","",IF(AT7="-","【-】","【"&amp;SUBSTITUTE(TEXT(AT7,"#,##0.00"),"-","△")&amp;"】"))</f>
        <v>【3.15】</v>
      </c>
      <c r="AU6" s="21" t="str">
        <f>IF(AU7="",NA(),AU7)</f>
        <v>-</v>
      </c>
      <c r="AV6" s="21">
        <f t="shared" ref="AV6:BD6" si="6">IF(AV7="",NA(),AV7)</f>
        <v>36.57</v>
      </c>
      <c r="AW6" s="21">
        <f t="shared" si="6"/>
        <v>66.31</v>
      </c>
      <c r="AX6" s="21">
        <f t="shared" si="6"/>
        <v>82.51</v>
      </c>
      <c r="AY6" s="21">
        <f t="shared" si="6"/>
        <v>129.21</v>
      </c>
      <c r="AZ6" s="21" t="str">
        <f t="shared" si="6"/>
        <v>-</v>
      </c>
      <c r="BA6" s="21">
        <f t="shared" si="6"/>
        <v>71.540000000000006</v>
      </c>
      <c r="BB6" s="21">
        <f t="shared" si="6"/>
        <v>67.86</v>
      </c>
      <c r="BC6" s="21">
        <f t="shared" si="6"/>
        <v>72.92</v>
      </c>
      <c r="BD6" s="21">
        <f t="shared" si="6"/>
        <v>81.19</v>
      </c>
      <c r="BE6" s="20" t="str">
        <f>IF(BE7="","",IF(BE7="-","【-】","【"&amp;SUBSTITUTE(TEXT(BE7,"#,##0.00"),"-","△")&amp;"】"))</f>
        <v>【73.44】</v>
      </c>
      <c r="BF6" s="21" t="str">
        <f>IF(BF7="",NA(),BF7)</f>
        <v>-</v>
      </c>
      <c r="BG6" s="21">
        <f t="shared" ref="BG6:BO6" si="7">IF(BG7="",NA(),BG7)</f>
        <v>598.19000000000005</v>
      </c>
      <c r="BH6" s="21">
        <f t="shared" si="7"/>
        <v>552.79</v>
      </c>
      <c r="BI6" s="21">
        <f t="shared" si="7"/>
        <v>515.82000000000005</v>
      </c>
      <c r="BJ6" s="21">
        <f t="shared" si="7"/>
        <v>486.03</v>
      </c>
      <c r="BK6" s="21" t="str">
        <f t="shared" si="7"/>
        <v>-</v>
      </c>
      <c r="BL6" s="21">
        <f t="shared" si="7"/>
        <v>653.69000000000005</v>
      </c>
      <c r="BM6" s="21">
        <f t="shared" si="7"/>
        <v>709.4</v>
      </c>
      <c r="BN6" s="21">
        <f t="shared" si="7"/>
        <v>734.47</v>
      </c>
      <c r="BO6" s="21">
        <f t="shared" si="7"/>
        <v>720.89</v>
      </c>
      <c r="BP6" s="20" t="str">
        <f>IF(BP7="","",IF(BP7="-","【-】","【"&amp;SUBSTITUTE(TEXT(BP7,"#,##0.00"),"-","△")&amp;"】"))</f>
        <v>【652.82】</v>
      </c>
      <c r="BQ6" s="21" t="str">
        <f>IF(BQ7="",NA(),BQ7)</f>
        <v>-</v>
      </c>
      <c r="BR6" s="21">
        <f t="shared" ref="BR6:BZ6" si="8">IF(BR7="",NA(),BR7)</f>
        <v>62.14</v>
      </c>
      <c r="BS6" s="21">
        <f t="shared" si="8"/>
        <v>89.68</v>
      </c>
      <c r="BT6" s="21">
        <f t="shared" si="8"/>
        <v>82.47</v>
      </c>
      <c r="BU6" s="21">
        <f t="shared" si="8"/>
        <v>85.88</v>
      </c>
      <c r="BV6" s="21" t="str">
        <f t="shared" si="8"/>
        <v>-</v>
      </c>
      <c r="BW6" s="21">
        <f t="shared" si="8"/>
        <v>88.05</v>
      </c>
      <c r="BX6" s="21">
        <f t="shared" si="8"/>
        <v>91.14</v>
      </c>
      <c r="BY6" s="21">
        <f t="shared" si="8"/>
        <v>90.69</v>
      </c>
      <c r="BZ6" s="21">
        <f t="shared" si="8"/>
        <v>90.5</v>
      </c>
      <c r="CA6" s="20" t="str">
        <f>IF(CA7="","",IF(CA7="-","【-】","【"&amp;SUBSTITUTE(TEXT(CA7,"#,##0.00"),"-","△")&amp;"】"))</f>
        <v>【97.61】</v>
      </c>
      <c r="CB6" s="21" t="str">
        <f>IF(CB7="",NA(),CB7)</f>
        <v>-</v>
      </c>
      <c r="CC6" s="21">
        <f t="shared" ref="CC6:CK6" si="9">IF(CC7="",NA(),CC7)</f>
        <v>223.21</v>
      </c>
      <c r="CD6" s="21">
        <f t="shared" si="9"/>
        <v>147.55000000000001</v>
      </c>
      <c r="CE6" s="21">
        <f t="shared" si="9"/>
        <v>159.05000000000001</v>
      </c>
      <c r="CF6" s="21">
        <f t="shared" si="9"/>
        <v>153.26</v>
      </c>
      <c r="CG6" s="21" t="str">
        <f t="shared" si="9"/>
        <v>-</v>
      </c>
      <c r="CH6" s="21">
        <f t="shared" si="9"/>
        <v>141.15</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57.04</v>
      </c>
      <c r="CT6" s="21">
        <f t="shared" si="10"/>
        <v>60.78</v>
      </c>
      <c r="CU6" s="21">
        <f t="shared" si="10"/>
        <v>59.96</v>
      </c>
      <c r="CV6" s="21">
        <f t="shared" si="10"/>
        <v>59.9</v>
      </c>
      <c r="CW6" s="20" t="str">
        <f>IF(CW7="","",IF(CW7="-","【-】","【"&amp;SUBSTITUTE(TEXT(CW7,"#,##0.00"),"-","△")&amp;"】"))</f>
        <v>【59.10】</v>
      </c>
      <c r="CX6" s="21" t="str">
        <f>IF(CX7="",NA(),CX7)</f>
        <v>-</v>
      </c>
      <c r="CY6" s="21">
        <f t="shared" ref="CY6:DG6" si="11">IF(CY7="",NA(),CY7)</f>
        <v>96.35</v>
      </c>
      <c r="CZ6" s="21">
        <f t="shared" si="11"/>
        <v>96.36</v>
      </c>
      <c r="DA6" s="21">
        <f t="shared" si="11"/>
        <v>96.4</v>
      </c>
      <c r="DB6" s="21">
        <f t="shared" si="11"/>
        <v>96.4</v>
      </c>
      <c r="DC6" s="21" t="str">
        <f t="shared" si="11"/>
        <v>-</v>
      </c>
      <c r="DD6" s="21">
        <f t="shared" si="11"/>
        <v>93.73</v>
      </c>
      <c r="DE6" s="21">
        <f t="shared" si="11"/>
        <v>94.17</v>
      </c>
      <c r="DF6" s="21">
        <f t="shared" si="11"/>
        <v>94.27</v>
      </c>
      <c r="DG6" s="21">
        <f t="shared" si="11"/>
        <v>94.46</v>
      </c>
      <c r="DH6" s="20" t="str">
        <f>IF(DH7="","",IF(DH7="-","【-】","【"&amp;SUBSTITUTE(TEXT(DH7,"#,##0.00"),"-","△")&amp;"】"))</f>
        <v>【95.82】</v>
      </c>
      <c r="DI6" s="21" t="str">
        <f>IF(DI7="",NA(),DI7)</f>
        <v>-</v>
      </c>
      <c r="DJ6" s="21">
        <f t="shared" ref="DJ6:DR6" si="12">IF(DJ7="",NA(),DJ7)</f>
        <v>2.46</v>
      </c>
      <c r="DK6" s="21">
        <f t="shared" si="12"/>
        <v>4.87</v>
      </c>
      <c r="DL6" s="21">
        <f t="shared" si="12"/>
        <v>7.22</v>
      </c>
      <c r="DM6" s="21">
        <f t="shared" si="12"/>
        <v>9.58</v>
      </c>
      <c r="DN6" s="21" t="str">
        <f t="shared" si="12"/>
        <v>-</v>
      </c>
      <c r="DO6" s="21">
        <f t="shared" si="12"/>
        <v>21.22</v>
      </c>
      <c r="DP6" s="21">
        <f t="shared" si="12"/>
        <v>23.25</v>
      </c>
      <c r="DQ6" s="21">
        <f t="shared" si="12"/>
        <v>25.2</v>
      </c>
      <c r="DR6" s="21">
        <f t="shared" si="12"/>
        <v>27.42</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0.83</v>
      </c>
      <c r="EA6" s="21">
        <f t="shared" si="13"/>
        <v>1.06</v>
      </c>
      <c r="EB6" s="21">
        <f t="shared" si="13"/>
        <v>2.02</v>
      </c>
      <c r="EC6" s="21">
        <f t="shared" si="13"/>
        <v>2.67</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0.12</v>
      </c>
      <c r="EL6" s="21">
        <f t="shared" si="14"/>
        <v>0.08</v>
      </c>
      <c r="EM6" s="21">
        <f t="shared" si="14"/>
        <v>0.24</v>
      </c>
      <c r="EN6" s="21">
        <f t="shared" si="14"/>
        <v>0.14000000000000001</v>
      </c>
      <c r="EO6" s="20" t="str">
        <f>IF(EO7="","",IF(EO7="-","【-】","【"&amp;SUBSTITUTE(TEXT(EO7,"#,##0.00"),"-","△")&amp;"】"))</f>
        <v>【0.23】</v>
      </c>
    </row>
    <row r="7" spans="1:148" s="22" customFormat="1" x14ac:dyDescent="0.15">
      <c r="A7" s="14"/>
      <c r="B7" s="23">
        <v>2022</v>
      </c>
      <c r="C7" s="23">
        <v>122335</v>
      </c>
      <c r="D7" s="23">
        <v>46</v>
      </c>
      <c r="E7" s="23">
        <v>17</v>
      </c>
      <c r="F7" s="23">
        <v>1</v>
      </c>
      <c r="G7" s="23">
        <v>0</v>
      </c>
      <c r="H7" s="23" t="s">
        <v>96</v>
      </c>
      <c r="I7" s="23" t="s">
        <v>97</v>
      </c>
      <c r="J7" s="23" t="s">
        <v>98</v>
      </c>
      <c r="K7" s="23" t="s">
        <v>99</v>
      </c>
      <c r="L7" s="23" t="s">
        <v>100</v>
      </c>
      <c r="M7" s="23" t="s">
        <v>101</v>
      </c>
      <c r="N7" s="24" t="s">
        <v>102</v>
      </c>
      <c r="O7" s="24">
        <v>91</v>
      </c>
      <c r="P7" s="24">
        <v>67.08</v>
      </c>
      <c r="Q7" s="24">
        <v>83.25</v>
      </c>
      <c r="R7" s="24">
        <v>2310</v>
      </c>
      <c r="S7" s="24">
        <v>49404</v>
      </c>
      <c r="T7" s="24">
        <v>53.88</v>
      </c>
      <c r="U7" s="24">
        <v>916.93</v>
      </c>
      <c r="V7" s="24">
        <v>33066</v>
      </c>
      <c r="W7" s="24">
        <v>4.9800000000000004</v>
      </c>
      <c r="X7" s="24">
        <v>6639.76</v>
      </c>
      <c r="Y7" s="24" t="s">
        <v>102</v>
      </c>
      <c r="Z7" s="24">
        <v>113.44</v>
      </c>
      <c r="AA7" s="24">
        <v>113.46</v>
      </c>
      <c r="AB7" s="24">
        <v>111.74</v>
      </c>
      <c r="AC7" s="24">
        <v>113.41</v>
      </c>
      <c r="AD7" s="24" t="s">
        <v>102</v>
      </c>
      <c r="AE7" s="24">
        <v>106.32</v>
      </c>
      <c r="AF7" s="24">
        <v>106.67</v>
      </c>
      <c r="AG7" s="24">
        <v>106.9</v>
      </c>
      <c r="AH7" s="24">
        <v>106.74</v>
      </c>
      <c r="AI7" s="24">
        <v>106.11</v>
      </c>
      <c r="AJ7" s="24" t="s">
        <v>102</v>
      </c>
      <c r="AK7" s="24">
        <v>0</v>
      </c>
      <c r="AL7" s="24">
        <v>0</v>
      </c>
      <c r="AM7" s="24">
        <v>0</v>
      </c>
      <c r="AN7" s="24">
        <v>0</v>
      </c>
      <c r="AO7" s="24" t="s">
        <v>102</v>
      </c>
      <c r="AP7" s="24">
        <v>1.35</v>
      </c>
      <c r="AQ7" s="24">
        <v>3.68</v>
      </c>
      <c r="AR7" s="24">
        <v>5.3</v>
      </c>
      <c r="AS7" s="24">
        <v>6.49</v>
      </c>
      <c r="AT7" s="24">
        <v>3.15</v>
      </c>
      <c r="AU7" s="24" t="s">
        <v>102</v>
      </c>
      <c r="AV7" s="24">
        <v>36.57</v>
      </c>
      <c r="AW7" s="24">
        <v>66.31</v>
      </c>
      <c r="AX7" s="24">
        <v>82.51</v>
      </c>
      <c r="AY7" s="24">
        <v>129.21</v>
      </c>
      <c r="AZ7" s="24" t="s">
        <v>102</v>
      </c>
      <c r="BA7" s="24">
        <v>71.540000000000006</v>
      </c>
      <c r="BB7" s="24">
        <v>67.86</v>
      </c>
      <c r="BC7" s="24">
        <v>72.92</v>
      </c>
      <c r="BD7" s="24">
        <v>81.19</v>
      </c>
      <c r="BE7" s="24">
        <v>73.44</v>
      </c>
      <c r="BF7" s="24" t="s">
        <v>102</v>
      </c>
      <c r="BG7" s="24">
        <v>598.19000000000005</v>
      </c>
      <c r="BH7" s="24">
        <v>552.79</v>
      </c>
      <c r="BI7" s="24">
        <v>515.82000000000005</v>
      </c>
      <c r="BJ7" s="24">
        <v>486.03</v>
      </c>
      <c r="BK7" s="24" t="s">
        <v>102</v>
      </c>
      <c r="BL7" s="24">
        <v>653.69000000000005</v>
      </c>
      <c r="BM7" s="24">
        <v>709.4</v>
      </c>
      <c r="BN7" s="24">
        <v>734.47</v>
      </c>
      <c r="BO7" s="24">
        <v>720.89</v>
      </c>
      <c r="BP7" s="24">
        <v>652.82000000000005</v>
      </c>
      <c r="BQ7" s="24" t="s">
        <v>102</v>
      </c>
      <c r="BR7" s="24">
        <v>62.14</v>
      </c>
      <c r="BS7" s="24">
        <v>89.68</v>
      </c>
      <c r="BT7" s="24">
        <v>82.47</v>
      </c>
      <c r="BU7" s="24">
        <v>85.88</v>
      </c>
      <c r="BV7" s="24" t="s">
        <v>102</v>
      </c>
      <c r="BW7" s="24">
        <v>88.05</v>
      </c>
      <c r="BX7" s="24">
        <v>91.14</v>
      </c>
      <c r="BY7" s="24">
        <v>90.69</v>
      </c>
      <c r="BZ7" s="24">
        <v>90.5</v>
      </c>
      <c r="CA7" s="24">
        <v>97.61</v>
      </c>
      <c r="CB7" s="24" t="s">
        <v>102</v>
      </c>
      <c r="CC7" s="24">
        <v>223.21</v>
      </c>
      <c r="CD7" s="24">
        <v>147.55000000000001</v>
      </c>
      <c r="CE7" s="24">
        <v>159.05000000000001</v>
      </c>
      <c r="CF7" s="24">
        <v>153.26</v>
      </c>
      <c r="CG7" s="24" t="s">
        <v>102</v>
      </c>
      <c r="CH7" s="24">
        <v>141.15</v>
      </c>
      <c r="CI7" s="24">
        <v>136.86000000000001</v>
      </c>
      <c r="CJ7" s="24">
        <v>138.52000000000001</v>
      </c>
      <c r="CK7" s="24">
        <v>138.66999999999999</v>
      </c>
      <c r="CL7" s="24">
        <v>138.29</v>
      </c>
      <c r="CM7" s="24" t="s">
        <v>102</v>
      </c>
      <c r="CN7" s="24" t="s">
        <v>102</v>
      </c>
      <c r="CO7" s="24" t="s">
        <v>102</v>
      </c>
      <c r="CP7" s="24" t="s">
        <v>102</v>
      </c>
      <c r="CQ7" s="24" t="s">
        <v>102</v>
      </c>
      <c r="CR7" s="24" t="s">
        <v>102</v>
      </c>
      <c r="CS7" s="24">
        <v>57.04</v>
      </c>
      <c r="CT7" s="24">
        <v>60.78</v>
      </c>
      <c r="CU7" s="24">
        <v>59.96</v>
      </c>
      <c r="CV7" s="24">
        <v>59.9</v>
      </c>
      <c r="CW7" s="24">
        <v>59.1</v>
      </c>
      <c r="CX7" s="24" t="s">
        <v>102</v>
      </c>
      <c r="CY7" s="24">
        <v>96.35</v>
      </c>
      <c r="CZ7" s="24">
        <v>96.36</v>
      </c>
      <c r="DA7" s="24">
        <v>96.4</v>
      </c>
      <c r="DB7" s="24">
        <v>96.4</v>
      </c>
      <c r="DC7" s="24" t="s">
        <v>102</v>
      </c>
      <c r="DD7" s="24">
        <v>93.73</v>
      </c>
      <c r="DE7" s="24">
        <v>94.17</v>
      </c>
      <c r="DF7" s="24">
        <v>94.27</v>
      </c>
      <c r="DG7" s="24">
        <v>94.46</v>
      </c>
      <c r="DH7" s="24">
        <v>95.82</v>
      </c>
      <c r="DI7" s="24" t="s">
        <v>102</v>
      </c>
      <c r="DJ7" s="24">
        <v>2.46</v>
      </c>
      <c r="DK7" s="24">
        <v>4.87</v>
      </c>
      <c r="DL7" s="24">
        <v>7.22</v>
      </c>
      <c r="DM7" s="24">
        <v>9.58</v>
      </c>
      <c r="DN7" s="24" t="s">
        <v>102</v>
      </c>
      <c r="DO7" s="24">
        <v>21.22</v>
      </c>
      <c r="DP7" s="24">
        <v>23.25</v>
      </c>
      <c r="DQ7" s="24">
        <v>25.2</v>
      </c>
      <c r="DR7" s="24">
        <v>27.42</v>
      </c>
      <c r="DS7" s="24">
        <v>39.74</v>
      </c>
      <c r="DT7" s="24" t="s">
        <v>102</v>
      </c>
      <c r="DU7" s="24">
        <v>0</v>
      </c>
      <c r="DV7" s="24">
        <v>0</v>
      </c>
      <c r="DW7" s="24">
        <v>0</v>
      </c>
      <c r="DX7" s="24">
        <v>0</v>
      </c>
      <c r="DY7" s="24" t="s">
        <v>102</v>
      </c>
      <c r="DZ7" s="24">
        <v>0.83</v>
      </c>
      <c r="EA7" s="24">
        <v>1.06</v>
      </c>
      <c r="EB7" s="24">
        <v>2.02</v>
      </c>
      <c r="EC7" s="24">
        <v>2.67</v>
      </c>
      <c r="ED7" s="24">
        <v>7.62</v>
      </c>
      <c r="EE7" s="24" t="s">
        <v>102</v>
      </c>
      <c r="EF7" s="24">
        <v>0</v>
      </c>
      <c r="EG7" s="24">
        <v>0</v>
      </c>
      <c r="EH7" s="24">
        <v>0</v>
      </c>
      <c r="EI7" s="24">
        <v>0</v>
      </c>
      <c r="EJ7" s="24" t="s">
        <v>102</v>
      </c>
      <c r="EK7" s="24">
        <v>0.12</v>
      </c>
      <c r="EL7" s="24">
        <v>0.08</v>
      </c>
      <c r="EM7" s="24">
        <v>0.24</v>
      </c>
      <c r="EN7" s="24">
        <v>0.14000000000000001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市川 早紀</cp:lastModifiedBy>
  <cp:lastPrinted>2024-01-19T01:40:04Z</cp:lastPrinted>
  <dcterms:created xsi:type="dcterms:W3CDTF">2023-12-12T00:45:06Z</dcterms:created>
  <dcterms:modified xsi:type="dcterms:W3CDTF">2024-02-26T00:12:29Z</dcterms:modified>
  <cp:category/>
</cp:coreProperties>
</file>