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n.kiuchi\Desktop\"/>
    </mc:Choice>
  </mc:AlternateContent>
  <workbookProtection workbookAlgorithmName="SHA-512" workbookHashValue="zBcTwkakepRK4OihLwt3ZhSQevrsgNmPwJp4bhL9Uy+/sJRjRlz8DELKIY6FzjWRfJBG31Vf9mV1lxutZbjU2Q==" workbookSaltValue="S3q/i9qQHYAfI9iH7Epr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<sst xmlns="http://schemas.openxmlformats.org/spreadsheetml/2006/main" count="233" uniqueCount="113">
  <si>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</si>
  <si>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</si>
  <si>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</si>
  <si>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</si>
  <si>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</si>
  <si>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</si>
  <si>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</si>
  <si>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</si>
  <si>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</si>
  <si>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</si>
  <si>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</si>
  <si>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</si>
  <si>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</si>
  <si>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</si>
  <si>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</si>
  <si>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</si>
  <si>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</si>
  <si>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</si>
  <si>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</si>
  <si>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</si>
  <si>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</si>
  <si>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</si>
  <si>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</si>
  <si>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</si>
  <si>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</si>
  <si>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</si>
  <si>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</si>
  <si>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</si>
  <si>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</si>
  <si>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</si>
  <si>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</si>
  <si>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</si>
  <si>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</si>
  <si>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</si>
  <si>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</si>
  <si>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</si>
  <si>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</si>
  <si>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</si>
  <si>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</si>
  <si>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</si>
  <si>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</si>
  <si>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</si>
  <si>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</si>
  <si>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</si>
  <si>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</si>
  <si>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</si>
  <si>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</si>
  <si>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</si>
  <si>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</si>
  <si>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</si>
  <si>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</si>
  <si>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</si>
  <si>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</si>
  <si>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</si>
  <si>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</si>
  <si>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</si>
  <si>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</si>
  <si>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</si>
  <si>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</si>
  <si>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</si>
  <si>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</si>
  <si>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</si>
  <si>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</si>
  <si>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</si>
  <si>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</si>
  <si>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</si>
  <si>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</si>
  <si>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</si>
  <si>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</si>
  <si>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</si>
  <si>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</si>
  <si>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</si>
  <si>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</si>
  <si>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</si>
  <si>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</si>
  <si>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</si>
  <si>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</si>
  <si>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</si>
  <si>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</si>
  <si>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</si>
  <si>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</si>
  <si>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</si>
  <si>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</si>
  <si>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</si>
  <si>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</si>
  <si>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</si>
  <si>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</si>
  <si>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</si>
  <si>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</si>
  <si>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</si>
  <si>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</si>
  <si>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</si>
  <si>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</si>
  <si>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</si>
  <si>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</si>
  <si>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</si>
  <si>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</si>
  <si>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</si>
  <si>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</si>
  <si>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</si>
  <si>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</si>
  <si>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</si>
  <si>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</si>
  <si>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</si>
  <si>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</si>
  <si>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</si>
  <si>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</si>
  <si>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</si>
  <si>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</si>
  <si>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</si>
  <si>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現在、老朽化に伴う管渠の更新は行っていない。
既存管渠の状態を把握することに努め、今後発生する老朽化への対策を計画的、効率的に取組んでいく。</t>
    <rPh sb="0" eb="2">
      <t>ゲンザイ</t>
    </rPh>
    <rPh sb="3" eb="6">
      <t>ロウキュウカ</t>
    </rPh>
    <rPh sb="7" eb="8">
      <t>トモナ</t>
    </rPh>
    <rPh sb="9" eb="11">
      <t>カンキョ</t>
    </rPh>
    <rPh sb="12" eb="14">
      <t>コウシン</t>
    </rPh>
    <rPh sb="15" eb="16">
      <t>オコナ</t>
    </rPh>
    <rPh sb="23" eb="25">
      <t>キゾン</t>
    </rPh>
    <rPh sb="25" eb="27">
      <t>カンキョ</t>
    </rPh>
    <rPh sb="28" eb="30">
      <t>ジョウタイ</t>
    </rPh>
    <rPh sb="31" eb="33">
      <t>ハアク</t>
    </rPh>
    <rPh sb="38" eb="39">
      <t>ツト</t>
    </rPh>
    <rPh sb="41" eb="43">
      <t>コンゴ</t>
    </rPh>
    <rPh sb="43" eb="45">
      <t>ハッセイ</t>
    </rPh>
    <rPh sb="47" eb="50">
      <t>ロウキュウカ</t>
    </rPh>
    <rPh sb="52" eb="54">
      <t>タイサク</t>
    </rPh>
    <rPh sb="55" eb="58">
      <t>ケイカクテキ</t>
    </rPh>
    <rPh sb="59" eb="62">
      <t>コウリツテキ</t>
    </rPh>
    <rPh sb="63" eb="65">
      <t>トリク</t>
    </rPh>
    <phoneticPr fontId="4"/>
  </si>
  <si>
    <t>建設改良費の増加による汚水処理資本費の増加と、汚水処理維持管理費の増加により、汚水処理費が増加している。他会計繰入金等が減少しており、収入の確保は経営の健全性向上のための課題となっている。施設管渠等の老朽化への対応も見据え、今後の経営戦略策定作業を通じて使用料の適切な水準を見定め、健全性向上のための経営改善を目指す。</t>
    <rPh sb="0" eb="2">
      <t>ケンセツ</t>
    </rPh>
    <rPh sb="2" eb="4">
      <t>カイリョウ</t>
    </rPh>
    <rPh sb="4" eb="5">
      <t>ヒ</t>
    </rPh>
    <rPh sb="6" eb="8">
      <t>ゾウカ</t>
    </rPh>
    <rPh sb="11" eb="13">
      <t>オスイ</t>
    </rPh>
    <rPh sb="13" eb="15">
      <t>ショリ</t>
    </rPh>
    <rPh sb="15" eb="17">
      <t>シホン</t>
    </rPh>
    <rPh sb="17" eb="18">
      <t>ヒ</t>
    </rPh>
    <rPh sb="19" eb="21">
      <t>ゾウカ</t>
    </rPh>
    <rPh sb="23" eb="25">
      <t>オスイ</t>
    </rPh>
    <rPh sb="25" eb="27">
      <t>ショリ</t>
    </rPh>
    <rPh sb="27" eb="29">
      <t>イジ</t>
    </rPh>
    <rPh sb="29" eb="32">
      <t>カンリヒ</t>
    </rPh>
    <rPh sb="33" eb="35">
      <t>ゾウカ</t>
    </rPh>
    <rPh sb="39" eb="41">
      <t>オスイ</t>
    </rPh>
    <rPh sb="41" eb="43">
      <t>ショリ</t>
    </rPh>
    <rPh sb="43" eb="44">
      <t>ヒ</t>
    </rPh>
    <rPh sb="45" eb="47">
      <t>ゾウカ</t>
    </rPh>
    <rPh sb="52" eb="53">
      <t>タ</t>
    </rPh>
    <rPh sb="53" eb="55">
      <t>カイケイ</t>
    </rPh>
    <rPh sb="55" eb="57">
      <t>クリイレ</t>
    </rPh>
    <rPh sb="57" eb="58">
      <t>キン</t>
    </rPh>
    <rPh sb="58" eb="59">
      <t>トウ</t>
    </rPh>
    <rPh sb="60" eb="62">
      <t>ゲンショウ</t>
    </rPh>
    <rPh sb="67" eb="69">
      <t>シュウニュウ</t>
    </rPh>
    <rPh sb="70" eb="72">
      <t>カクホ</t>
    </rPh>
    <rPh sb="73" eb="75">
      <t>ケイエイ</t>
    </rPh>
    <rPh sb="76" eb="79">
      <t>ケンゼンセイ</t>
    </rPh>
    <rPh sb="79" eb="81">
      <t>コウジョウ</t>
    </rPh>
    <rPh sb="85" eb="87">
      <t>カダイ</t>
    </rPh>
    <rPh sb="94" eb="96">
      <t>シセツ</t>
    </rPh>
    <rPh sb="96" eb="98">
      <t>カンキョ</t>
    </rPh>
    <rPh sb="98" eb="99">
      <t>トウ</t>
    </rPh>
    <rPh sb="100" eb="103">
      <t>ロウキュウカ</t>
    </rPh>
    <rPh sb="105" eb="107">
      <t>タイオウ</t>
    </rPh>
    <rPh sb="108" eb="110">
      <t>ミス</t>
    </rPh>
    <rPh sb="112" eb="114">
      <t>コンゴ</t>
    </rPh>
    <rPh sb="115" eb="117">
      <t>ケイエイ</t>
    </rPh>
    <rPh sb="117" eb="119">
      <t>センリャク</t>
    </rPh>
    <rPh sb="119" eb="121">
      <t>サクテイ</t>
    </rPh>
    <rPh sb="121" eb="123">
      <t>サギョウ</t>
    </rPh>
    <rPh sb="124" eb="125">
      <t>ツウ</t>
    </rPh>
    <rPh sb="127" eb="129">
      <t>シヨウ</t>
    </rPh>
    <rPh sb="129" eb="130">
      <t>リョウ</t>
    </rPh>
    <rPh sb="131" eb="133">
      <t>テキセツ</t>
    </rPh>
    <rPh sb="134" eb="136">
      <t>スイジュン</t>
    </rPh>
    <rPh sb="137" eb="139">
      <t>ミサダ</t>
    </rPh>
    <rPh sb="141" eb="144">
      <t>ケンゼンセイ</t>
    </rPh>
    <rPh sb="144" eb="146">
      <t>コウジョウ</t>
    </rPh>
    <rPh sb="150" eb="152">
      <t>ケイエイ</t>
    </rPh>
    <rPh sb="152" eb="154">
      <t>カイゼン</t>
    </rPh>
    <rPh sb="155" eb="157">
      <t>メザ</t>
    </rPh>
    <phoneticPr fontId="4"/>
  </si>
  <si>
    <r>
      <t>収益的収支比率が増となった。これは法</t>
    </r>
    <r>
      <rPr>
        <sz val="11"/>
        <rFont val="ＭＳ ゴシック"/>
        <family val="3"/>
        <charset val="128"/>
      </rPr>
      <t>適</t>
    </r>
    <r>
      <rPr>
        <sz val="11"/>
        <color theme="1"/>
        <rFont val="ＭＳ ゴシック"/>
        <family val="3"/>
        <charset val="128"/>
      </rPr>
      <t>化に伴う公営企業会計制度への移行により、当該年度３月末に打切り決算を行ったことの影響がでているものと考えられる。
企業債残高対事業規模比率は、前年度に引続き増加傾向にあり、事業の企業債への依存度が大きくなっていることを表している。
経費回収率、汚水処理原価、水洗化率はいずれも前年度数値に近似しており大きな変化は見られない。
ついては、企業債発行の抑制と汚水処理原価の抑制に努め、経営の健全性の向上に向け単年度収支を黒字化すべく経営改善を目指す。</t>
    </r>
    <rPh sb="0" eb="3">
      <t>シュウエキテキ</t>
    </rPh>
    <rPh sb="3" eb="5">
      <t>シュウシ</t>
    </rPh>
    <rPh sb="5" eb="7">
      <t>ヒリツ</t>
    </rPh>
    <rPh sb="8" eb="9">
      <t>ゾウ</t>
    </rPh>
    <rPh sb="19" eb="20">
      <t>カ</t>
    </rPh>
    <rPh sb="21" eb="22">
      <t>トモナ</t>
    </rPh>
    <rPh sb="23" eb="25">
      <t>コウエイ</t>
    </rPh>
    <rPh sb="25" eb="27">
      <t>キギョウ</t>
    </rPh>
    <rPh sb="27" eb="29">
      <t>カイケイ</t>
    </rPh>
    <rPh sb="29" eb="31">
      <t>セイド</t>
    </rPh>
    <rPh sb="33" eb="35">
      <t>イコウ</t>
    </rPh>
    <rPh sb="45" eb="46">
      <t>マツ</t>
    </rPh>
    <rPh sb="47" eb="49">
      <t>ウチキ</t>
    </rPh>
    <rPh sb="50" eb="52">
      <t>ケッサン</t>
    </rPh>
    <rPh sb="53" eb="54">
      <t>オコナ</t>
    </rPh>
    <rPh sb="59" eb="61">
      <t>エイキョウ</t>
    </rPh>
    <rPh sb="69" eb="70">
      <t>カンガ</t>
    </rPh>
    <rPh sb="76" eb="78">
      <t>キギョウ</t>
    </rPh>
    <rPh sb="78" eb="79">
      <t>サイ</t>
    </rPh>
    <rPh sb="79" eb="81">
      <t>ザンダカ</t>
    </rPh>
    <rPh sb="81" eb="82">
      <t>タイ</t>
    </rPh>
    <rPh sb="82" eb="84">
      <t>ジギョウ</t>
    </rPh>
    <rPh sb="84" eb="86">
      <t>キボ</t>
    </rPh>
    <rPh sb="86" eb="88">
      <t>ヒリツ</t>
    </rPh>
    <rPh sb="90" eb="93">
      <t>ゼンネンド</t>
    </rPh>
    <rPh sb="94" eb="95">
      <t>ヒ</t>
    </rPh>
    <rPh sb="95" eb="96">
      <t>ツヅ</t>
    </rPh>
    <rPh sb="97" eb="99">
      <t>ゾウカ</t>
    </rPh>
    <rPh sb="99" eb="101">
      <t>ケイコウ</t>
    </rPh>
    <rPh sb="105" eb="107">
      <t>ジギョウ</t>
    </rPh>
    <rPh sb="108" eb="110">
      <t>キギョウ</t>
    </rPh>
    <rPh sb="110" eb="111">
      <t>サイ</t>
    </rPh>
    <rPh sb="113" eb="116">
      <t>イゾンド</t>
    </rPh>
    <rPh sb="117" eb="118">
      <t>オオ</t>
    </rPh>
    <rPh sb="128" eb="129">
      <t>アラワ</t>
    </rPh>
    <rPh sb="135" eb="137">
      <t>ケイヒ</t>
    </rPh>
    <rPh sb="137" eb="139">
      <t>カイシュウ</t>
    </rPh>
    <rPh sb="139" eb="140">
      <t>リツ</t>
    </rPh>
    <rPh sb="141" eb="143">
      <t>オスイ</t>
    </rPh>
    <rPh sb="143" eb="145">
      <t>ショリ</t>
    </rPh>
    <rPh sb="145" eb="147">
      <t>ゲンカ</t>
    </rPh>
    <rPh sb="148" eb="151">
      <t>スイセンカ</t>
    </rPh>
    <rPh sb="151" eb="152">
      <t>リツ</t>
    </rPh>
    <rPh sb="157" eb="160">
      <t>ゼンネンド</t>
    </rPh>
    <rPh sb="160" eb="162">
      <t>スウチ</t>
    </rPh>
    <rPh sb="163" eb="165">
      <t>キンジ</t>
    </rPh>
    <rPh sb="169" eb="170">
      <t>オオ</t>
    </rPh>
    <rPh sb="172" eb="174">
      <t>ヘンカ</t>
    </rPh>
    <rPh sb="175" eb="176">
      <t>ミ</t>
    </rPh>
    <rPh sb="187" eb="189">
      <t>キギョウ</t>
    </rPh>
    <rPh sb="189" eb="190">
      <t>サイ</t>
    </rPh>
    <rPh sb="190" eb="192">
      <t>ハッコウ</t>
    </rPh>
    <rPh sb="193" eb="195">
      <t>ヨクセイ</t>
    </rPh>
    <rPh sb="196" eb="198">
      <t>オスイ</t>
    </rPh>
    <rPh sb="198" eb="200">
      <t>ショリ</t>
    </rPh>
    <rPh sb="200" eb="202">
      <t>ゲンカ</t>
    </rPh>
    <rPh sb="203" eb="205">
      <t>ヨクセイ</t>
    </rPh>
    <rPh sb="206" eb="207">
      <t>ツト</t>
    </rPh>
    <rPh sb="209" eb="211">
      <t>ケイエイ</t>
    </rPh>
    <rPh sb="212" eb="215">
      <t>ケンゼンセイ</t>
    </rPh>
    <rPh sb="216" eb="218">
      <t>コウジョウ</t>
    </rPh>
    <rPh sb="219" eb="220">
      <t>ム</t>
    </rPh>
    <rPh sb="221" eb="224">
      <t>タンネンド</t>
    </rPh>
    <rPh sb="224" eb="226">
      <t>シュウシ</t>
    </rPh>
    <rPh sb="227" eb="230">
      <t>クロジカ</t>
    </rPh>
    <rPh sb="233" eb="235">
      <t>ケイエイ</t>
    </rPh>
    <rPh sb="235" eb="237">
      <t>カイゼン</t>
    </rPh>
    <rPh sb="238" eb="24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</si>
</sst>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C3-40AE-B629-219777B8C7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1.08</c:v>
                </c:pt>
                <c:pt idx="2">
                  <c:v>0.1</c:v>
                </c:pt>
                <c:pt idx="3">
                  <c:v>0.14000000000000001</c:v>
                </c:pt>
                <c:pt idx="4">
                  <c:v>0.13</c:v>
                </c:pt>
              </c:numCache>
            </c:numRef>
          </c:val>
          <c:smooth val="0"/>
          <c:extLst>
            <c:ext xmlns:c16="http://schemas.microsoft.com/office/drawing/2014/chart" uri="{C3380CC4-5D6E-409C-BE32-E72D297353CC}">
              <c16:uniqueId val="{00000001-ADC3-40AE-B629-219777B8C7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7-4904-AA20-8703FEBF51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59.97</c:v>
                </c:pt>
                <c:pt idx="2">
                  <c:v>58.12</c:v>
                </c:pt>
                <c:pt idx="3">
                  <c:v>58.83</c:v>
                </c:pt>
                <c:pt idx="4">
                  <c:v>56.51</c:v>
                </c:pt>
              </c:numCache>
            </c:numRef>
          </c:val>
          <c:smooth val="0"/>
          <c:extLst>
            <c:ext xmlns:c16="http://schemas.microsoft.com/office/drawing/2014/chart" uri="{C3380CC4-5D6E-409C-BE32-E72D297353CC}">
              <c16:uniqueId val="{00000001-A3E7-4904-AA20-8703FEBF51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95.69</c:v>
                </c:pt>
                <c:pt idx="1">
                  <c:v>95.83</c:v>
                </c:pt>
                <c:pt idx="2">
                  <c:v>96.18</c:v>
                </c:pt>
                <c:pt idx="3">
                  <c:v>96.24</c:v>
                </c:pt>
                <c:pt idx="4">
                  <c:v>96.27</c:v>
                </c:pt>
              </c:numCache>
            </c:numRef>
          </c:val>
          <c:extLst>
            <c:ext xmlns:c16="http://schemas.microsoft.com/office/drawing/2014/chart" uri="{C3380CC4-5D6E-409C-BE32-E72D297353CC}">
              <c16:uniqueId val="{00000000-15D1-4B42-BE54-0AC880F2C0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94.8</c:v>
                </c:pt>
                <c:pt idx="2">
                  <c:v>93.07</c:v>
                </c:pt>
                <c:pt idx="3">
                  <c:v>92.9</c:v>
                </c:pt>
                <c:pt idx="4">
                  <c:v>93.91</c:v>
                </c:pt>
              </c:numCache>
            </c:numRef>
          </c:val>
          <c:smooth val="0"/>
          <c:extLst>
            <c:ext xmlns:c16="http://schemas.microsoft.com/office/drawing/2014/chart" uri="{C3380CC4-5D6E-409C-BE32-E72D297353CC}">
              <c16:uniqueId val="{00000001-15D1-4B42-BE54-0AC880F2C0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95.98</c:v>
                </c:pt>
                <c:pt idx="1">
                  <c:v>95.85</c:v>
                </c:pt>
                <c:pt idx="2">
                  <c:v>97.31</c:v>
                </c:pt>
                <c:pt idx="3">
                  <c:v>93.46</c:v>
                </c:pt>
                <c:pt idx="4">
                  <c:v>101.49</c:v>
                </c:pt>
              </c:numCache>
            </c:numRef>
          </c:val>
          <c:extLst>
            <c:ext xmlns:c16="http://schemas.microsoft.com/office/drawing/2014/chart" uri="{C3380CC4-5D6E-409C-BE32-E72D297353CC}">
              <c16:uniqueId val="{00000000-63B2-497C-AC59-302373BA12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2-497C-AC59-302373BA12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7B-41E2-A0DF-C8837A8035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7B-41E2-A0DF-C8837A8035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A-4E1F-83EA-9282727125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A-4E1F-83EA-9282727125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D-4ED6-B4F2-257A0BD35E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D-4ED6-B4F2-257A0BD35E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D-4C37-9CC6-6A300E72A6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D-4C37-9CC6-6A300E72A6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175.05</c:v>
                </c:pt>
                <c:pt idx="1">
                  <c:v>152.25</c:v>
                </c:pt>
                <c:pt idx="2">
                  <c:v>147.99</c:v>
                </c:pt>
                <c:pt idx="3">
                  <c:v>282.49</c:v>
                </c:pt>
                <c:pt idx="4">
                  <c:v>322.44</c:v>
                </c:pt>
              </c:numCache>
            </c:numRef>
          </c:val>
          <c:extLst>
            <c:ext xmlns:c16="http://schemas.microsoft.com/office/drawing/2014/chart" uri="{C3380CC4-5D6E-409C-BE32-E72D297353CC}">
              <c16:uniqueId val="{00000000-4A7A-4165-BAD4-DDB6748BCF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681.23</c:v>
                </c:pt>
                <c:pt idx="2">
                  <c:v>625.12</c:v>
                </c:pt>
                <c:pt idx="3">
                  <c:v>610.16999999999996</c:v>
                </c:pt>
                <c:pt idx="4">
                  <c:v>605.9</c:v>
                </c:pt>
              </c:numCache>
            </c:numRef>
          </c:val>
          <c:smooth val="0"/>
          <c:extLst>
            <c:ext xmlns:c16="http://schemas.microsoft.com/office/drawing/2014/chart" uri="{C3380CC4-5D6E-409C-BE32-E72D297353CC}">
              <c16:uniqueId val="{00000001-4A7A-4165-BAD4-DDB6748BCF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100.93</c:v>
                </c:pt>
                <c:pt idx="1">
                  <c:v>100.51</c:v>
                </c:pt>
                <c:pt idx="2">
                  <c:v>100.49</c:v>
                </c:pt>
                <c:pt idx="3">
                  <c:v>80.459999999999994</c:v>
                </c:pt>
                <c:pt idx="4">
                  <c:v>80.19</c:v>
                </c:pt>
              </c:numCache>
            </c:numRef>
          </c:val>
          <c:extLst>
            <c:ext xmlns:c16="http://schemas.microsoft.com/office/drawing/2014/chart" uri="{C3380CC4-5D6E-409C-BE32-E72D297353CC}">
              <c16:uniqueId val="{00000000-2902-4BAE-834B-D63C3022E7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76.84</c:v>
                </c:pt>
                <c:pt idx="2">
                  <c:v>89.74</c:v>
                </c:pt>
                <c:pt idx="3">
                  <c:v>88.37</c:v>
                </c:pt>
                <c:pt idx="4">
                  <c:v>89.41</c:v>
                </c:pt>
              </c:numCache>
            </c:numRef>
          </c:val>
          <c:smooth val="0"/>
          <c:extLst>
            <c:ext xmlns:c16="http://schemas.microsoft.com/office/drawing/2014/chart" uri="{C3380CC4-5D6E-409C-BE32-E72D297353CC}">
              <c16:uniqueId val="{00000001-2902-4BAE-834B-D63C3022E7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136.04</c:v>
                </c:pt>
                <c:pt idx="1">
                  <c:v>139.34</c:v>
                </c:pt>
                <c:pt idx="2">
                  <c:v>140.59</c:v>
                </c:pt>
                <c:pt idx="3">
                  <c:v>176.7</c:v>
                </c:pt>
                <c:pt idx="4">
                  <c:v>170.14</c:v>
                </c:pt>
              </c:numCache>
            </c:numRef>
          </c:val>
          <c:extLst>
            <c:ext xmlns:c16="http://schemas.microsoft.com/office/drawing/2014/chart" uri="{C3380CC4-5D6E-409C-BE32-E72D297353CC}">
              <c16:uniqueId val="{00000000-B5DC-4103-A466-C2340208B8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160.72999999999999</c:v>
                </c:pt>
                <c:pt idx="2">
                  <c:v>141.24</c:v>
                </c:pt>
                <c:pt idx="3">
                  <c:v>143.05000000000001</c:v>
                </c:pt>
                <c:pt idx="4">
                  <c:v>142.05000000000001</c:v>
                </c:pt>
              </c:numCache>
            </c:numRef>
          </c:val>
          <c:smooth val="0"/>
          <c:extLst>
            <c:ext xmlns:c16="http://schemas.microsoft.com/office/drawing/2014/chart" uri="{C3380CC4-5D6E-409C-BE32-E72D297353CC}">
              <c16:uniqueId val="{00000001-B5DC-4103-A466-C2340208B8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AD1" sqref="A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富里市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50201</v>
      </c>
      <c r="AM8" s="50"/>
      <c r="AN8" s="50"/>
      <c r="AO8" s="50"/>
      <c r="AP8" s="50"/>
      <c r="AQ8" s="50"/>
      <c r="AR8" s="50"/>
      <c r="AS8" s="50"/>
      <c r="AT8" s="45">
        <f>データ!T6</f>
        <v>53.88</v>
      </c>
      <c r="AU8" s="45"/>
      <c r="AV8" s="45"/>
      <c r="AW8" s="45"/>
      <c r="AX8" s="45"/>
      <c r="AY8" s="45"/>
      <c r="AZ8" s="45"/>
      <c r="BA8" s="45"/>
      <c r="BB8" s="45">
        <f>データ!U6</f>
        <v>931.72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62.85</v>
      </c>
      <c r="Q10" s="45"/>
      <c r="R10" s="45"/>
      <c r="S10" s="45"/>
      <c r="T10" s="45"/>
      <c r="U10" s="45"/>
      <c r="V10" s="45"/>
      <c r="W10" s="45">
        <f>データ!Q6</f>
        <v>80.81</v>
      </c>
      <c r="X10" s="45"/>
      <c r="Y10" s="45"/>
      <c r="Z10" s="45"/>
      <c r="AA10" s="45"/>
      <c r="AB10" s="45"/>
      <c r="AC10" s="45"/>
      <c r="AD10" s="50">
        <f>データ!R6</f>
        <v>2268</v>
      </c>
      <c r="AE10" s="50"/>
      <c r="AF10" s="50"/>
      <c r="AG10" s="50"/>
      <c r="AH10" s="50"/>
      <c r="AI10" s="50"/>
      <c r="AJ10" s="50"/>
      <c r="AK10" s="2"/>
      <c r="AL10" s="50">
        <f>データ!V6</f>
        <v>31488</v>
      </c>
      <c r="AM10" s="50"/>
      <c r="AN10" s="50"/>
      <c r="AO10" s="50"/>
      <c r="AP10" s="50"/>
      <c r="AQ10" s="50"/>
      <c r="AR10" s="50"/>
      <c r="AS10" s="50"/>
      <c r="AT10" s="45">
        <f>データ!W6</f>
        <v>4.83</v>
      </c>
      <c r="AU10" s="45"/>
      <c r="AV10" s="45"/>
      <c r="AW10" s="45"/>
      <c r="AX10" s="45"/>
      <c r="AY10" s="45"/>
      <c r="AZ10" s="45"/>
      <c r="BA10" s="45"/>
      <c r="BB10" s="45">
        <f>データ!X6</f>
        <v>6519.25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L8NsnIvu7SdCmR6x0ubUsuqk40JzR85zxSrYA5UiEMG9Im+Sfc4MLqLkn3f6OlUgcgSw7w+GzAA41ryjuYuAQA==" saltValue="Q0kUS04fkgwFnJXptDj6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122335</v>
      </c>
      <c r="D6" s="33">
        <f t="shared" si="3"/>
        <v>47</v>
      </c>
      <c r="E6" s="33">
        <f t="shared" si="3"/>
        <v>17</v>
      </c>
      <c r="F6" s="33">
        <f t="shared" si="3"/>
        <v>1</v>
      </c>
      <c r="G6" s="33">
        <f t="shared" si="3"/>
        <v>0</v>
      </c>
      <c r="H6" s="33" t="str">
        <f t="shared" si="3"/>
        <v>千葉県　富里市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62.85</v>
      </c>
      <c r="Q6" s="34">
        <f t="shared" si="3"/>
        <v>80.81</v>
      </c>
      <c r="R6" s="34">
        <f t="shared" si="3"/>
        <v>2268</v>
      </c>
      <c r="S6" s="34">
        <f t="shared" si="3"/>
        <v>50201</v>
      </c>
      <c r="T6" s="34">
        <f t="shared" si="3"/>
        <v>53.88</v>
      </c>
      <c r="U6" s="34">
        <f t="shared" si="3"/>
        <v>931.72</v>
      </c>
      <c r="V6" s="34">
        <f t="shared" si="3"/>
        <v>31488</v>
      </c>
      <c r="W6" s="34">
        <f t="shared" si="3"/>
        <v>4.83</v>
      </c>
      <c r="X6" s="34">
        <f t="shared" si="3"/>
        <v>6519.25</v>
      </c>
      <c r="Y6" s="35">
        <f>IF(Y7="",NA(),Y7)</f>
        <v>95.98</v>
      </c>
      <c r="Z6" s="35">
        <f t="shared" ref="Z6:AH6" si="4">IF(Z7="",NA(),Z7)</f>
        <v>95.85</v>
      </c>
      <c r="AA6" s="35">
        <f t="shared" si="4"/>
        <v>97.31</v>
      </c>
      <c r="AB6" s="35">
        <f t="shared" si="4"/>
        <v>93.46</v>
      </c>
      <c r="AC6" s="35">
        <f t="shared" si="4"/>
        <v>101.49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175.05</v>
      </c>
      <c r="BG6" s="35">
        <f t="shared" ref="BG6:BO6" si="7">IF(BG7="",NA(),BG7)</f>
        <v>152.25</v>
      </c>
      <c r="BH6" s="35">
        <f t="shared" si="7"/>
        <v>147.99</v>
      </c>
      <c r="BI6" s="35">
        <f t="shared" si="7"/>
        <v>282.49</v>
      </c>
      <c r="BJ6" s="35">
        <f t="shared" si="7"/>
        <v>322.44</v>
      </c>
      <c r="BK6" s="35">
        <f t="shared" si="7"/>
        <v>1067.74</v>
      </c>
      <c r="BL6" s="35">
        <f t="shared" si="7"/>
        <v>681.23</v>
      </c>
      <c r="BM6" s="35">
        <f t="shared" si="7"/>
        <v>625.12</v>
      </c>
      <c r="BN6" s="35">
        <f t="shared" si="7"/>
        <v>610.16999999999996</v>
      </c>
      <c r="BO6" s="35">
        <f t="shared" si="7"/>
        <v>605.9</v>
      </c>
      <c r="BP6" s="34" t="str">
        <f>IF(BP7="","",IF(BP7="-","【-】","【"&amp;SUBSTITUTE(TEXT(BP7,"#,##0.00"),"-","△")&amp;"】"))</f>
        <v>【682.78】</v>
      </c>
      <c r="BQ6" s="35">
        <f>IF(BQ7="",NA(),BQ7)</f>
        <v>100.93</v>
      </c>
      <c r="BR6" s="35">
        <f t="shared" ref="BR6:BZ6" si="8">IF(BR7="",NA(),BR7)</f>
        <v>100.51</v>
      </c>
      <c r="BS6" s="35">
        <f t="shared" si="8"/>
        <v>100.49</v>
      </c>
      <c r="BT6" s="35">
        <f t="shared" si="8"/>
        <v>80.459999999999994</v>
      </c>
      <c r="BU6" s="35">
        <f t="shared" si="8"/>
        <v>80.19</v>
      </c>
      <c r="BV6" s="35">
        <f t="shared" si="8"/>
        <v>73.569999999999993</v>
      </c>
      <c r="BW6" s="35">
        <f t="shared" si="8"/>
        <v>76.84</v>
      </c>
      <c r="BX6" s="35">
        <f t="shared" si="8"/>
        <v>89.74</v>
      </c>
      <c r="BY6" s="35">
        <f t="shared" si="8"/>
        <v>88.37</v>
      </c>
      <c r="BZ6" s="35">
        <f t="shared" si="8"/>
        <v>89.41</v>
      </c>
      <c r="CA6" s="34" t="str">
        <f>IF(CA7="","",IF(CA7="-","【-】","【"&amp;SUBSTITUTE(TEXT(CA7,"#,##0.00"),"-","△")&amp;"】"))</f>
        <v>【100.91】</v>
      </c>
      <c r="CB6" s="35">
        <f>IF(CB7="",NA(),CB7)</f>
        <v>136.04</v>
      </c>
      <c r="CC6" s="35">
        <f t="shared" ref="CC6:CK6" si="9">IF(CC7="",NA(),CC7)</f>
        <v>139.34</v>
      </c>
      <c r="CD6" s="35">
        <f t="shared" si="9"/>
        <v>140.59</v>
      </c>
      <c r="CE6" s="35">
        <f t="shared" si="9"/>
        <v>176.7</v>
      </c>
      <c r="CF6" s="35">
        <f t="shared" si="9"/>
        <v>170.14</v>
      </c>
      <c r="CG6" s="35">
        <f t="shared" si="9"/>
        <v>184.87</v>
      </c>
      <c r="CH6" s="35">
        <f t="shared" si="9"/>
        <v>160.72999999999999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59.97</v>
      </c>
      <c r="CT6" s="35">
        <f t="shared" si="10"/>
        <v>58.12</v>
      </c>
      <c r="CU6" s="35">
        <f t="shared" si="10"/>
        <v>58.83</v>
      </c>
      <c r="CV6" s="35">
        <f t="shared" si="10"/>
        <v>56.51</v>
      </c>
      <c r="CW6" s="34" t="str">
        <f>IF(CW7="","",IF(CW7="-","【-】","【"&amp;SUBSTITUTE(TEXT(CW7,"#,##0.00"),"-","△")&amp;"】"))</f>
        <v>【58.98】</v>
      </c>
      <c r="CX6" s="35">
        <f>IF(CX7="",NA(),CX7)</f>
        <v>95.69</v>
      </c>
      <c r="CY6" s="35">
        <f t="shared" ref="CY6:DG6" si="11">IF(CY7="",NA(),CY7)</f>
        <v>95.83</v>
      </c>
      <c r="CZ6" s="35">
        <f t="shared" si="11"/>
        <v>96.18</v>
      </c>
      <c r="DA6" s="35">
        <f t="shared" si="11"/>
        <v>96.24</v>
      </c>
      <c r="DB6" s="35">
        <f t="shared" si="11"/>
        <v>96.27</v>
      </c>
      <c r="DC6" s="35">
        <f t="shared" si="11"/>
        <v>88.59</v>
      </c>
      <c r="DD6" s="35">
        <f t="shared" si="11"/>
        <v>94.8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1.08</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122335</v>
      </c>
      <c r="D7" s="37">
        <v>47</v>
      </c>
      <c r="E7" s="37">
        <v>17</v>
      </c>
      <c r="F7" s="37">
        <v>1</v>
      </c>
      <c r="G7" s="37">
        <v>0</v>
      </c>
      <c r="H7" s="37" t="s">
        <v>97</v>
      </c>
      <c r="I7" s="37" t="s">
        <v>98</v>
      </c>
      <c r="J7" s="37" t="s">
        <v>99</v>
      </c>
      <c r="K7" s="37" t="s">
        <v>100</v>
      </c>
      <c r="L7" s="37" t="s">
        <v>101</v>
      </c>
      <c r="M7" s="37" t="s">
        <v>102</v>
      </c>
      <c r="N7" s="38" t="s">
        <v>103</v>
      </c>
      <c r="O7" s="38" t="s">
        <v>104</v>
      </c>
      <c r="P7" s="38">
        <v>62.85</v>
      </c>
      <c r="Q7" s="38">
        <v>80.81</v>
      </c>
      <c r="R7" s="38">
        <v>2268</v>
      </c>
      <c r="S7" s="38">
        <v>50201</v>
      </c>
      <c r="T7" s="38">
        <v>53.88</v>
      </c>
      <c r="U7" s="38">
        <v>931.72</v>
      </c>
      <c r="V7" s="38">
        <v>31488</v>
      </c>
      <c r="W7" s="38">
        <v>4.83</v>
      </c>
      <c r="X7" s="38">
        <v>6519.25</v>
      </c>
      <c r="Y7" s="38">
        <v>95.98</v>
      </c>
      <c r="Z7" s="38">
        <v>95.85</v>
      </c>
      <c r="AA7" s="38">
        <v>97.31</v>
      </c>
      <c r="AB7" s="38">
        <v>93.46</v>
      </c>
      <c r="AC7" s="38">
        <v>101.49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175.05</v>
      </c>
      <c r="BG7" s="38">
        <v>152.25</v>
      </c>
      <c r="BH7" s="38">
        <v>147.99</v>
      </c>
      <c r="BI7" s="38">
        <v>282.49</v>
      </c>
      <c r="BJ7" s="38">
        <v>322.44</v>
      </c>
      <c r="BK7" s="38">
        <v>1067.74</v>
      </c>
      <c r="BL7" s="38">
        <v>681.23</v>
      </c>
      <c r="BM7" s="38">
        <v>625.12</v>
      </c>
      <c r="BN7" s="38">
        <v>610.16999999999996</v>
      </c>
      <c r="BO7" s="38">
        <v>605.9</v>
      </c>
      <c r="BP7" s="38">
        <v>682.78</v>
      </c>
      <c r="BQ7" s="38">
        <v>100.93</v>
      </c>
      <c r="BR7" s="38">
        <v>100.51</v>
      </c>
      <c r="BS7" s="38">
        <v>100.49</v>
      </c>
      <c r="BT7" s="38">
        <v>80.459999999999994</v>
      </c>
      <c r="BU7" s="38">
        <v>80.19</v>
      </c>
      <c r="BV7" s="38">
        <v>73.569999999999993</v>
      </c>
      <c r="BW7" s="38">
        <v>76.84</v>
      </c>
      <c r="BX7" s="38">
        <v>89.74</v>
      </c>
      <c r="BY7" s="38">
        <v>88.37</v>
      </c>
      <c r="BZ7" s="38">
        <v>89.41</v>
      </c>
      <c r="CA7" s="38">
        <v>100.91</v>
      </c>
      <c r="CB7" s="38">
        <v>136.04</v>
      </c>
      <c r="CC7" s="38">
        <v>139.34</v>
      </c>
      <c r="CD7" s="38">
        <v>140.59</v>
      </c>
      <c r="CE7" s="38">
        <v>176.7</v>
      </c>
      <c r="CF7" s="38">
        <v>170.14</v>
      </c>
      <c r="CG7" s="38">
        <v>184.87</v>
      </c>
      <c r="CH7" s="38">
        <v>160.72999999999999</v>
      </c>
      <c r="CI7" s="38">
        <v>141.24</v>
      </c>
      <c r="CJ7" s="38">
        <v>143.05000000000001</v>
      </c>
      <c r="CK7" s="38">
        <v>142.05000000000001</v>
      </c>
      <c r="CL7" s="38">
        <v>136.86000000000001</v>
      </c>
      <c r="CM7" s="38" t="s">
        <v>103</v>
      </c>
      <c r="CN7" s="38" t="s">
        <v>103</v>
      </c>
      <c r="CO7" s="38" t="s">
        <v>103</v>
      </c>
      <c r="CP7" s="38" t="s">
        <v>103</v>
      </c>
      <c r="CQ7" s="38" t="s">
        <v>103</v>
      </c>
      <c r="CR7" s="38">
        <v>51.08</v>
      </c>
      <c r="CS7" s="38">
        <v>59.97</v>
      </c>
      <c r="CT7" s="38">
        <v>58.12</v>
      </c>
      <c r="CU7" s="38">
        <v>58.83</v>
      </c>
      <c r="CV7" s="38">
        <v>56.51</v>
      </c>
      <c r="CW7" s="38">
        <v>58.98</v>
      </c>
      <c r="CX7" s="38">
        <v>95.69</v>
      </c>
      <c r="CY7" s="38">
        <v>95.83</v>
      </c>
      <c r="CZ7" s="38">
        <v>96.18</v>
      </c>
      <c r="DA7" s="38">
        <v>96.24</v>
      </c>
      <c r="DB7" s="38">
        <v>96.27</v>
      </c>
      <c r="DC7" s="38">
        <v>88.59</v>
      </c>
      <c r="DD7" s="38">
        <v>94.8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1.08</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木内淳</cp:lastModifiedBy>
  <cp:lastPrinted>2020-01-29T00:44:18Z</cp:lastPrinted>
  <dcterms:created xsi:type="dcterms:W3CDTF">2019-12-05T05:03:16Z</dcterms:created>
  <dcterms:modified xsi:type="dcterms:W3CDTF">2020-01-29T02:53:41Z</dcterms:modified>
  <cp:category/>
</cp:coreProperties>
</file>